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45" yWindow="45" windowWidth="9720" windowHeight="6015" tabRatio="601"/>
  </bookViews>
  <sheets>
    <sheet name="สำนักปลัด" sheetId="30" r:id="rId1"/>
    <sheet name="สถิติ" sheetId="31" r:id="rId2"/>
    <sheet name="แผนคลัง" sheetId="26" r:id="rId3"/>
    <sheet name="การรักษาความสงบ" sheetId="32" r:id="rId4"/>
    <sheet name="การศึกษา" sheetId="34" r:id="rId5"/>
    <sheet name="สาธารณสุข" sheetId="52" r:id="rId6"/>
    <sheet name="สังคมสงเคราะห์" sheetId="37" r:id="rId7"/>
    <sheet name="เคหะชุมชน" sheetId="38" r:id="rId8"/>
    <sheet name="การศาสนาวัฒนธรรมและนันทนาการ" sheetId="48" r:id="rId9"/>
    <sheet name="การเกษตร" sheetId="53" r:id="rId10"/>
    <sheet name="พาณิชย์" sheetId="43" r:id="rId11"/>
    <sheet name="งบกลาง" sheetId="49" r:id="rId12"/>
    <sheet name="แผนเงินรวม" sheetId="29" r:id="rId13"/>
  </sheets>
  <calcPr calcId="144525"/>
</workbook>
</file>

<file path=xl/calcChain.xml><?xml version="1.0" encoding="utf-8"?>
<calcChain xmlns="http://schemas.openxmlformats.org/spreadsheetml/2006/main">
  <c r="G14" i="29" l="1"/>
  <c r="G13" i="29"/>
  <c r="G12" i="29"/>
  <c r="G11" i="29"/>
  <c r="G10" i="29"/>
  <c r="G8" i="29"/>
  <c r="F14" i="29"/>
  <c r="F13" i="29"/>
  <c r="F12" i="29"/>
  <c r="F11" i="29"/>
  <c r="F10" i="29"/>
  <c r="F8" i="29"/>
  <c r="E14" i="29"/>
  <c r="E13" i="29"/>
  <c r="E12" i="29"/>
  <c r="E11" i="29"/>
  <c r="E10" i="29"/>
  <c r="E9" i="29"/>
  <c r="E8" i="29"/>
  <c r="D13" i="38" l="1"/>
  <c r="D14" i="38"/>
  <c r="G11" i="34"/>
  <c r="F11" i="34"/>
  <c r="E11" i="34"/>
  <c r="E11" i="38"/>
  <c r="F11" i="38"/>
  <c r="G11" i="38"/>
  <c r="D11" i="43"/>
  <c r="D10" i="30" l="1"/>
  <c r="G18" i="29" l="1"/>
  <c r="F18" i="29"/>
  <c r="E18" i="29"/>
  <c r="G16" i="29"/>
  <c r="F16" i="29"/>
  <c r="E16" i="29"/>
  <c r="G17" i="29"/>
  <c r="F17" i="29"/>
  <c r="E17" i="29"/>
  <c r="G15" i="29"/>
  <c r="F15" i="29"/>
  <c r="E15" i="29"/>
  <c r="G9" i="29" l="1"/>
  <c r="F9" i="29"/>
  <c r="G21" i="53" l="1"/>
  <c r="F21" i="53"/>
  <c r="E21" i="53"/>
  <c r="D19" i="53"/>
  <c r="D18" i="53"/>
  <c r="D17" i="53"/>
  <c r="D16" i="53"/>
  <c r="D15" i="53"/>
  <c r="D14" i="53"/>
  <c r="D13" i="53"/>
  <c r="D12" i="53"/>
  <c r="D11" i="53"/>
  <c r="D10" i="53"/>
  <c r="D9" i="53"/>
  <c r="D10" i="48"/>
  <c r="D11" i="48"/>
  <c r="D12" i="48"/>
  <c r="D13" i="48"/>
  <c r="G21" i="52"/>
  <c r="F21" i="52"/>
  <c r="E21" i="52"/>
  <c r="D19" i="52"/>
  <c r="D18" i="52"/>
  <c r="D17" i="52"/>
  <c r="D16" i="52"/>
  <c r="D15" i="52"/>
  <c r="D14" i="52"/>
  <c r="D13" i="52"/>
  <c r="D12" i="52"/>
  <c r="D11" i="52"/>
  <c r="D10" i="52"/>
  <c r="D9" i="52"/>
  <c r="D21" i="53" l="1"/>
  <c r="D21" i="52"/>
  <c r="D9" i="29" l="1"/>
  <c r="G19" i="29" l="1"/>
  <c r="F19" i="29"/>
  <c r="E19" i="29"/>
  <c r="D10" i="29"/>
  <c r="D11" i="29"/>
  <c r="D12" i="29"/>
  <c r="D13" i="29"/>
  <c r="D14" i="29"/>
  <c r="D15" i="29"/>
  <c r="D17" i="29"/>
  <c r="D18" i="29"/>
  <c r="D16" i="29"/>
  <c r="D8" i="29"/>
  <c r="D19" i="29" l="1"/>
  <c r="G21" i="49" l="1"/>
  <c r="F21" i="49"/>
  <c r="E21" i="49"/>
  <c r="D19" i="49"/>
  <c r="D18" i="49"/>
  <c r="D17" i="49"/>
  <c r="D16" i="49"/>
  <c r="D10" i="49"/>
  <c r="D9" i="49"/>
  <c r="D21" i="49" l="1"/>
  <c r="G21" i="48"/>
  <c r="F21" i="48"/>
  <c r="E21" i="48"/>
  <c r="D19" i="48"/>
  <c r="D17" i="48"/>
  <c r="D16" i="48"/>
  <c r="D15" i="48"/>
  <c r="D14" i="48"/>
  <c r="D9" i="48"/>
  <c r="D21" i="48" l="1"/>
  <c r="D9" i="30" l="1"/>
  <c r="D16" i="43" l="1"/>
  <c r="G21" i="43" l="1"/>
  <c r="F21" i="43"/>
  <c r="E21" i="43"/>
  <c r="D19" i="43"/>
  <c r="D18" i="43"/>
  <c r="D17" i="43"/>
  <c r="D15" i="43"/>
  <c r="D14" i="43"/>
  <c r="D13" i="43"/>
  <c r="D12" i="43"/>
  <c r="D10" i="43"/>
  <c r="D9" i="43"/>
  <c r="G21" i="38"/>
  <c r="F21" i="38"/>
  <c r="E21" i="38"/>
  <c r="D19" i="38"/>
  <c r="D18" i="38"/>
  <c r="D17" i="38"/>
  <c r="D16" i="38"/>
  <c r="D15" i="38"/>
  <c r="D12" i="38"/>
  <c r="D11" i="38"/>
  <c r="D10" i="38"/>
  <c r="D9" i="38"/>
  <c r="G21" i="37"/>
  <c r="F21" i="37"/>
  <c r="E21" i="37"/>
  <c r="D19" i="37"/>
  <c r="D18" i="37"/>
  <c r="D17" i="37"/>
  <c r="D16" i="37"/>
  <c r="D15" i="37"/>
  <c r="D14" i="37"/>
  <c r="D13" i="37"/>
  <c r="D12" i="37"/>
  <c r="D11" i="37"/>
  <c r="D10" i="37"/>
  <c r="D9" i="37"/>
  <c r="G21" i="34"/>
  <c r="F21" i="34"/>
  <c r="E21" i="34"/>
  <c r="D19" i="34"/>
  <c r="D18" i="34"/>
  <c r="D17" i="34"/>
  <c r="D16" i="34"/>
  <c r="D15" i="34"/>
  <c r="D14" i="34"/>
  <c r="D13" i="34"/>
  <c r="D12" i="34"/>
  <c r="D11" i="34"/>
  <c r="D10" i="34"/>
  <c r="D9" i="34"/>
  <c r="G21" i="32"/>
  <c r="F21" i="32"/>
  <c r="E21" i="32"/>
  <c r="D19" i="32"/>
  <c r="D18" i="32"/>
  <c r="D17" i="32"/>
  <c r="D16" i="32"/>
  <c r="D15" i="32"/>
  <c r="D14" i="32"/>
  <c r="D13" i="32"/>
  <c r="D12" i="32"/>
  <c r="D11" i="32"/>
  <c r="D10" i="32"/>
  <c r="D9" i="32"/>
  <c r="G21" i="31"/>
  <c r="F21" i="31"/>
  <c r="E21" i="31"/>
  <c r="D19" i="31"/>
  <c r="D18" i="31"/>
  <c r="D17" i="31"/>
  <c r="D16" i="31"/>
  <c r="D15" i="31"/>
  <c r="D14" i="31"/>
  <c r="D13" i="31"/>
  <c r="D12" i="31"/>
  <c r="D11" i="31"/>
  <c r="D10" i="31"/>
  <c r="D9" i="31"/>
  <c r="G21" i="30"/>
  <c r="F21" i="30"/>
  <c r="E21" i="30"/>
  <c r="D19" i="30"/>
  <c r="D18" i="30"/>
  <c r="D17" i="30"/>
  <c r="D16" i="30"/>
  <c r="D15" i="30"/>
  <c r="D14" i="30"/>
  <c r="D13" i="30"/>
  <c r="D12" i="30"/>
  <c r="D11" i="30"/>
  <c r="G21" i="26"/>
  <c r="F21" i="26"/>
  <c r="E21" i="26"/>
  <c r="D9" i="26"/>
  <c r="D10" i="26"/>
  <c r="D11" i="26"/>
  <c r="D12" i="26"/>
  <c r="D13" i="26"/>
  <c r="D14" i="26"/>
  <c r="D15" i="26"/>
  <c r="D16" i="26"/>
  <c r="D17" i="26"/>
  <c r="D18" i="26"/>
  <c r="D19" i="26"/>
  <c r="D21" i="34" l="1"/>
  <c r="D21" i="32"/>
  <c r="D21" i="37"/>
  <c r="D21" i="31"/>
  <c r="D21" i="30"/>
  <c r="D21" i="38"/>
  <c r="D21" i="43"/>
  <c r="D21" i="26"/>
</calcChain>
</file>

<file path=xl/sharedStrings.xml><?xml version="1.0" encoding="utf-8"?>
<sst xmlns="http://schemas.openxmlformats.org/spreadsheetml/2006/main" count="528" uniqueCount="82">
  <si>
    <t>รวม</t>
  </si>
  <si>
    <t>รหัสงาน</t>
  </si>
  <si>
    <t>ลำดับที่</t>
  </si>
  <si>
    <t>รายการ</t>
  </si>
  <si>
    <t>ประมาณการค่าใช้จ่าย</t>
  </si>
  <si>
    <t>หมายเหตุ</t>
  </si>
  <si>
    <t>(ลงชื่อ)</t>
  </si>
  <si>
    <t>แผนการใช้จ่ายเงินรวม</t>
  </si>
  <si>
    <t xml:space="preserve">     รหัสแผนงาน</t>
  </si>
  <si>
    <t>( แผนงานบริหารงานทั่วไป     งานบริหารงานคลัง )</t>
  </si>
  <si>
    <t xml:space="preserve">  ค่าตอบแทน</t>
  </si>
  <si>
    <t xml:space="preserve">  ค่าใช้สอย</t>
  </si>
  <si>
    <t xml:space="preserve">  ค่าวัสดุ</t>
  </si>
  <si>
    <t xml:space="preserve">  ค่าสาธารณูปโภค</t>
  </si>
  <si>
    <t xml:space="preserve">  เงินอุดหนุน</t>
  </si>
  <si>
    <t xml:space="preserve">  ค่าครุภัณฑ์</t>
  </si>
  <si>
    <t xml:space="preserve">  ค่าที่ดินและสิ่งก่อสร้าง</t>
  </si>
  <si>
    <t xml:space="preserve">  งบกลาง</t>
  </si>
  <si>
    <t xml:space="preserve">  เงินเดือน ( ฝ่ายการเมือง )</t>
  </si>
  <si>
    <t xml:space="preserve">  เงินเดือน ( ฝ่ายประจำ )</t>
  </si>
  <si>
    <t xml:space="preserve">  รายจ่ายอื่น</t>
  </si>
  <si>
    <t>……………………………………………………………………………………………........................................................</t>
  </si>
  <si>
    <t>…………………………………………………………………………………………………………………......................................................................</t>
  </si>
  <si>
    <t>00110</t>
  </si>
  <si>
    <t>00113</t>
  </si>
  <si>
    <t xml:space="preserve">                 รายงาน</t>
  </si>
  <si>
    <t>ตุลาคม</t>
  </si>
  <si>
    <t>พฤศจิกายน</t>
  </si>
  <si>
    <t>ธันวาคม</t>
  </si>
  <si>
    <t>องค์การบริหารส่วนตำบลพะทาย  อำเภอท่าอุเทน   จังหวัดนครพนม</t>
  </si>
  <si>
    <t>แผนการใช้จ่ายเงินของหน่วยงาน  สำนักปลัด</t>
  </si>
  <si>
    <t>( แผนงานบริหารงานทั่วไป     งานบริหารทั่วไป )</t>
  </si>
  <si>
    <t>( แผนงานพาณิชย์     งานกิจการประปา )</t>
  </si>
  <si>
    <t>( แผนงานบริหารงานทั่วไป     งานวางแผนสถิติและวิชาการ )</t>
  </si>
  <si>
    <t>( แผนงานการรักษาความสงบภายใน     งานบริหารทั่วไปเกี่ยวกับการรักษาความสงบภายใน )</t>
  </si>
  <si>
    <t>00210</t>
  </si>
  <si>
    <t>00230</t>
  </si>
  <si>
    <t>00231</t>
  </si>
  <si>
    <t>( แผนงานสังคมสงเคราะห์     งานบริหารทั่วไปเกี่ยวกับสังคมสงเคราะห์ )</t>
  </si>
  <si>
    <t>( แผนงานเคหะและชุมชน   งานบริหารทั่วไปเกี่ยวกับเคหะและชุมชน )</t>
  </si>
  <si>
    <t>แผนการใช้จ่ายเงินของหน่วยงาน  งานศาสนาวัฒนธรรมและนันทนาการ</t>
  </si>
  <si>
    <t>00260</t>
  </si>
  <si>
    <t>00263</t>
  </si>
  <si>
    <t>00211</t>
  </si>
  <si>
    <t>แผนการใช้จ่ายเงินของหน่วยงาน  งานงบกลาง</t>
  </si>
  <si>
    <t>00410</t>
  </si>
  <si>
    <t>00411</t>
  </si>
  <si>
    <t>( แผนงานงบกลาง งานงบกลาง )</t>
  </si>
  <si>
    <t>องค์การบริหารส่วนตำบลพะทาย อำเภอท่าอุเทน จังหวัดนครพนม</t>
  </si>
  <si>
    <t>00111</t>
  </si>
  <si>
    <t xml:space="preserve"> ( นายกนิษฐ์    อามาตมุลตรี )</t>
  </si>
  <si>
    <t xml:space="preserve">   </t>
  </si>
  <si>
    <t xml:space="preserve">       หัวหน้าสำนักปลัด</t>
  </si>
  <si>
    <t xml:space="preserve">             หัวหน้าหน่วยงานคลัง</t>
  </si>
  <si>
    <t>00112</t>
  </si>
  <si>
    <t>แผนการใช้จ่ายเงินของ  กองการศึกษา ศาสนาและวัฒนธรรม</t>
  </si>
  <si>
    <t xml:space="preserve">         ( นายเดชา    ศรีรักษา )</t>
  </si>
  <si>
    <t xml:space="preserve"> ผู้อำนวยการกองการศึกษา ศาสนาและวัฒนธรรม</t>
  </si>
  <si>
    <t>แผนการใช้จ่ายเงินของหน่วยงาน  กองสวัสดิการสังคม</t>
  </si>
  <si>
    <t xml:space="preserve">         ผู้อำนวยการกองสวัสดิการสังคม</t>
  </si>
  <si>
    <t>แผนการใช้จ่ายเงินของหน่วยงาน  กองช่าง</t>
  </si>
  <si>
    <t>00241</t>
  </si>
  <si>
    <t>00240</t>
  </si>
  <si>
    <t xml:space="preserve"> ( นายวัฒนา   แสงสุโพธิ์ )</t>
  </si>
  <si>
    <t xml:space="preserve">               ผู้อำนวยการกอช่าง</t>
  </si>
  <si>
    <t>00330</t>
  </si>
  <si>
    <t xml:space="preserve"> ( นางสาวนิตยา   ไชยนาน )</t>
  </si>
  <si>
    <t>แผนการใช้จ่ายเงินของหน่วยงาน  กองคลัง</t>
  </si>
  <si>
    <t>งบประมาณรายจ่าย ประจำปี พ.ศ. 2563</t>
  </si>
  <si>
    <t>ไตรมาสที่ 1   ตั้งแต่เดือน ตุลาคม  2562   ถึง เดือน ธันวาคม  2562</t>
  </si>
  <si>
    <t xml:space="preserve">      ( นางสาวรนิตยา  ไชยนาน )</t>
  </si>
  <si>
    <t xml:space="preserve"> ผู้อำนวยการกองสวัสดิการสังคม รก.</t>
  </si>
  <si>
    <t xml:space="preserve">          ผู้อำนวยการกองคลัง</t>
  </si>
  <si>
    <t>(แผนงานการศึกษา  งานบริหารทั่วไปเกี่ยวกับการศึกษา/งานระดับก่อนวัยเรียและประถมศึกษา)</t>
  </si>
  <si>
    <t>แผนการใช้จ่ายเงินของ  กองสวัสดิการสังคม</t>
  </si>
  <si>
    <t>(แผนงานสาธารณสุข  งานบริการสาธารณสุขและงานสาธารณสุขอื่น)</t>
  </si>
  <si>
    <t>( แผนงานการศาสนาวัฒนธรรมและนันทนาการ  งานกีฬาและนันทนาการ/ศาสนาวัฒนธรรมท้องถิ่น)</t>
  </si>
  <si>
    <t>( แผนงานการเกษตร    งานส่งเสริมการเกษตร)</t>
  </si>
  <si>
    <t>งบประมาณรายจ่าย   ประจำปี พ.ศ. 2563</t>
  </si>
  <si>
    <t>ไตรมาสที่  1     ตั้งแต่เดือน ตุลาคม  2562    ถึงเดือน  ธันวาคม  2562</t>
  </si>
  <si>
    <t>ไตรมาสที่ 1   ตั้งแต่เดือน ตุลาคม  2563   ถึง เดือน ธันวาคม  2563</t>
  </si>
  <si>
    <t>งบประมาณรายจ่าย ประจำปี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</si>
</sst>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5"/>
      <name val="TH SarabunIT๙"/>
      <family val="2"/>
    </font>
    <font>
      <sz val="12"/>
      <name val="TH SarabunIT๙"/>
      <family val="2"/>
    </font>
    <font>
      <b/>
      <sz val="12"/>
      <name val="TH SarabunIT๙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7" xfId="0" applyFont="1" applyBorder="1"/>
    <xf numFmtId="43" fontId="4" fillId="0" borderId="0" xfId="1" applyFont="1" applyBorder="1"/>
    <xf numFmtId="43" fontId="4" fillId="0" borderId="5" xfId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0" fontId="4" fillId="0" borderId="7" xfId="0" applyFont="1" applyBorder="1"/>
    <xf numFmtId="43" fontId="4" fillId="0" borderId="5" xfId="1" applyFont="1" applyBorder="1"/>
    <xf numFmtId="43" fontId="4" fillId="0" borderId="3" xfId="1" applyFont="1" applyBorder="1"/>
    <xf numFmtId="43" fontId="4" fillId="0" borderId="8" xfId="1" applyFont="1" applyBorder="1"/>
    <xf numFmtId="0" fontId="4" fillId="0" borderId="0" xfId="2" applyFont="1"/>
    <xf numFmtId="0" fontId="5" fillId="0" borderId="0" xfId="2" applyFont="1"/>
    <xf numFmtId="0" fontId="1" fillId="0" borderId="0" xfId="2"/>
    <xf numFmtId="0" fontId="5" fillId="0" borderId="0" xfId="2" applyFont="1" applyAlignment="1">
      <alignment vertical="center"/>
    </xf>
    <xf numFmtId="43" fontId="3" fillId="0" borderId="3" xfId="1" applyFont="1" applyBorder="1"/>
    <xf numFmtId="43" fontId="4" fillId="0" borderId="0" xfId="1" applyFont="1" applyBorder="1" applyAlignment="1">
      <alignment vertical="center"/>
    </xf>
    <xf numFmtId="0" fontId="6" fillId="0" borderId="0" xfId="2" applyFont="1" applyBorder="1" applyAlignment="1">
      <alignment vertical="center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right" vertical="center"/>
    </xf>
    <xf numFmtId="0" fontId="1" fillId="0" borderId="0" xfId="2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/>
    <xf numFmtId="43" fontId="3" fillId="0" borderId="0" xfId="1" applyFont="1" applyBorder="1"/>
    <xf numFmtId="0" fontId="5" fillId="0" borderId="1" xfId="0" applyFont="1" applyBorder="1"/>
    <xf numFmtId="43" fontId="4" fillId="0" borderId="13" xfId="1" applyFont="1" applyBorder="1"/>
    <xf numFmtId="43" fontId="7" fillId="0" borderId="3" xfId="1" applyFont="1" applyBorder="1"/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4" fillId="0" borderId="0" xfId="0" quotePrefix="1" applyNumberFormat="1" applyFont="1" applyAlignment="1">
      <alignment horizontal="left"/>
    </xf>
    <xf numFmtId="43" fontId="7" fillId="0" borderId="0" xfId="1" applyFont="1" applyBorder="1"/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3" fontId="4" fillId="0" borderId="13" xfId="1" applyFont="1" applyBorder="1" applyAlignment="1">
      <alignment horizontal="center"/>
    </xf>
    <xf numFmtId="43" fontId="5" fillId="0" borderId="3" xfId="1" applyFont="1" applyBorder="1"/>
    <xf numFmtId="43" fontId="5" fillId="0" borderId="0" xfId="0" applyNumberFormat="1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43" fontId="4" fillId="0" borderId="9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</cellXfs>
  <cellStyles count="3">
    <cellStyle name="Comma" xfId="1" builtinId="3"/>
    <cellStyle name="Normal" xfId="0" builtinId="0"/>
    <cellStyle name="ปกติ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2"/>
  <sheetViews>
    <sheetView tabSelected="1" topLeftCell="A5" zoomScale="130" zoomScaleNormal="130" workbookViewId="0">
      <selection activeCell="A3" sqref="A3:H4"/>
    </sheetView>
  </sheetViews>
  <sheetFormatPr defaultRowHeight="20.25" x14ac:dyDescent="0.3"/>
  <cols>
    <col min="1" max="1" width="7.42578125" style="1" customWidth="1"/>
    <col min="2" max="2" width="10.140625" style="1" customWidth="1"/>
    <col min="3" max="3" width="15.140625" style="1" customWidth="1"/>
    <col min="4" max="4" width="17.140625" style="1" customWidth="1"/>
    <col min="5" max="5" width="15.5703125" style="1" customWidth="1"/>
    <col min="6" max="6" width="15.7109375" style="1" customWidth="1"/>
    <col min="7" max="7" width="15" style="1" customWidth="1"/>
    <col min="8" max="8" width="7.5703125" style="1" hidden="1" customWidth="1"/>
    <col min="9" max="16384" width="9.140625" style="1"/>
  </cols>
  <sheetData>
    <row r="1" spans="1:9" x14ac:dyDescent="0.3">
      <c r="A1" s="62" t="s">
        <v>29</v>
      </c>
      <c r="B1" s="62"/>
      <c r="C1" s="62"/>
      <c r="D1" s="62"/>
      <c r="E1" s="62"/>
      <c r="F1" s="62"/>
      <c r="G1" s="62"/>
      <c r="H1" s="62"/>
    </row>
    <row r="2" spans="1:9" x14ac:dyDescent="0.3">
      <c r="A2" s="62" t="s">
        <v>30</v>
      </c>
      <c r="B2" s="62"/>
      <c r="C2" s="62"/>
      <c r="D2" s="62"/>
      <c r="E2" s="62"/>
      <c r="F2" s="62"/>
      <c r="G2" s="62"/>
      <c r="H2" s="62"/>
    </row>
    <row r="3" spans="1:9" x14ac:dyDescent="0.3">
      <c r="A3" s="62" t="s">
        <v>81</v>
      </c>
      <c r="B3" s="62"/>
      <c r="C3" s="62"/>
      <c r="D3" s="62"/>
      <c r="E3" s="62"/>
      <c r="F3" s="62"/>
      <c r="G3" s="62"/>
      <c r="H3" s="62"/>
    </row>
    <row r="4" spans="1:9" x14ac:dyDescent="0.3">
      <c r="A4" s="62" t="s">
        <v>80</v>
      </c>
      <c r="B4" s="62"/>
      <c r="C4" s="62"/>
      <c r="D4" s="62"/>
      <c r="E4" s="62"/>
      <c r="F4" s="62"/>
      <c r="G4" s="62"/>
      <c r="H4" s="62"/>
    </row>
    <row r="5" spans="1:9" x14ac:dyDescent="0.3">
      <c r="A5" s="63" t="s">
        <v>31</v>
      </c>
      <c r="B5" s="63"/>
      <c r="C5" s="63"/>
      <c r="D5" s="63"/>
      <c r="E5" s="63"/>
      <c r="F5" s="63"/>
      <c r="G5" s="63"/>
      <c r="H5" s="31"/>
    </row>
    <row r="6" spans="1:9" x14ac:dyDescent="0.3">
      <c r="B6" s="51"/>
      <c r="C6" s="51" t="s">
        <v>8</v>
      </c>
      <c r="D6" s="44" t="s">
        <v>23</v>
      </c>
      <c r="E6" s="51" t="s">
        <v>1</v>
      </c>
      <c r="F6" s="44" t="s">
        <v>49</v>
      </c>
      <c r="G6" s="51"/>
      <c r="H6" s="51"/>
    </row>
    <row r="7" spans="1:9" x14ac:dyDescent="0.3">
      <c r="A7" s="66" t="s">
        <v>2</v>
      </c>
      <c r="B7" s="68" t="s">
        <v>3</v>
      </c>
      <c r="C7" s="69"/>
      <c r="D7" s="72" t="s">
        <v>4</v>
      </c>
      <c r="E7" s="73"/>
      <c r="F7" s="73"/>
      <c r="G7" s="74"/>
      <c r="H7" s="31"/>
    </row>
    <row r="8" spans="1:9" x14ac:dyDescent="0.3">
      <c r="A8" s="67"/>
      <c r="B8" s="70"/>
      <c r="C8" s="71"/>
      <c r="D8" s="32" t="s">
        <v>0</v>
      </c>
      <c r="E8" s="7" t="s">
        <v>26</v>
      </c>
      <c r="F8" s="32" t="s">
        <v>27</v>
      </c>
      <c r="G8" s="8" t="s">
        <v>28</v>
      </c>
    </row>
    <row r="9" spans="1:9" s="4" customFormat="1" x14ac:dyDescent="0.3">
      <c r="A9" s="9">
        <v>1</v>
      </c>
      <c r="B9" s="10" t="s">
        <v>17</v>
      </c>
      <c r="C9" s="11"/>
      <c r="D9" s="37">
        <f>E9+F9+G9</f>
        <v>0</v>
      </c>
      <c r="E9" s="39">
        <v>0</v>
      </c>
      <c r="F9" s="13">
        <v>0</v>
      </c>
      <c r="G9" s="14">
        <v>0</v>
      </c>
      <c r="I9" s="38"/>
    </row>
    <row r="10" spans="1:9" x14ac:dyDescent="0.3">
      <c r="A10" s="9">
        <v>2</v>
      </c>
      <c r="B10" s="10" t="s">
        <v>18</v>
      </c>
      <c r="C10" s="15"/>
      <c r="D10" s="12">
        <f>E10+F10+G10</f>
        <v>560640</v>
      </c>
      <c r="E10" s="16">
        <v>186880</v>
      </c>
      <c r="F10" s="12">
        <v>186880</v>
      </c>
      <c r="G10" s="16">
        <v>186880</v>
      </c>
    </row>
    <row r="11" spans="1:9" x14ac:dyDescent="0.3">
      <c r="A11" s="9">
        <v>3</v>
      </c>
      <c r="B11" s="10" t="s">
        <v>19</v>
      </c>
      <c r="C11" s="15"/>
      <c r="D11" s="12">
        <f t="shared" ref="D11:D19" si="0">E11+F11+G11</f>
        <v>711080.54</v>
      </c>
      <c r="E11" s="13">
        <v>233248.32</v>
      </c>
      <c r="F11" s="13">
        <v>238916.11</v>
      </c>
      <c r="G11" s="13">
        <v>238916.11</v>
      </c>
    </row>
    <row r="12" spans="1:9" x14ac:dyDescent="0.3">
      <c r="A12" s="9">
        <v>4</v>
      </c>
      <c r="B12" s="10" t="s">
        <v>10</v>
      </c>
      <c r="C12" s="15"/>
      <c r="D12" s="12">
        <f t="shared" si="0"/>
        <v>5000</v>
      </c>
      <c r="E12" s="16">
        <v>3000</v>
      </c>
      <c r="F12" s="12">
        <v>2000</v>
      </c>
      <c r="G12" s="16">
        <v>0</v>
      </c>
    </row>
    <row r="13" spans="1:9" x14ac:dyDescent="0.3">
      <c r="A13" s="9">
        <v>5</v>
      </c>
      <c r="B13" s="10" t="s">
        <v>11</v>
      </c>
      <c r="C13" s="15"/>
      <c r="D13" s="12">
        <f t="shared" si="0"/>
        <v>105947</v>
      </c>
      <c r="E13" s="16">
        <v>2000</v>
      </c>
      <c r="F13" s="12">
        <v>4500</v>
      </c>
      <c r="G13" s="13">
        <v>99447</v>
      </c>
    </row>
    <row r="14" spans="1:9" x14ac:dyDescent="0.3">
      <c r="A14" s="9">
        <v>6</v>
      </c>
      <c r="B14" s="10" t="s">
        <v>12</v>
      </c>
      <c r="C14" s="15"/>
      <c r="D14" s="12">
        <f t="shared" si="0"/>
        <v>11100</v>
      </c>
      <c r="E14" s="13">
        <v>0</v>
      </c>
      <c r="F14" s="12">
        <v>6900</v>
      </c>
      <c r="G14" s="16">
        <v>4200</v>
      </c>
    </row>
    <row r="15" spans="1:9" x14ac:dyDescent="0.3">
      <c r="A15" s="9">
        <v>7</v>
      </c>
      <c r="B15" s="10" t="s">
        <v>13</v>
      </c>
      <c r="C15" s="15"/>
      <c r="D15" s="12">
        <f t="shared" si="0"/>
        <v>75425.98</v>
      </c>
      <c r="E15" s="13">
        <v>48923.02</v>
      </c>
      <c r="F15" s="14">
        <v>14122.44</v>
      </c>
      <c r="G15" s="16">
        <v>12380.52</v>
      </c>
    </row>
    <row r="16" spans="1:9" x14ac:dyDescent="0.3">
      <c r="A16" s="9">
        <v>8</v>
      </c>
      <c r="B16" s="10" t="s">
        <v>15</v>
      </c>
      <c r="C16" s="15"/>
      <c r="D16" s="12">
        <f t="shared" si="0"/>
        <v>0</v>
      </c>
      <c r="E16" s="13">
        <v>0</v>
      </c>
      <c r="F16" s="14">
        <v>0</v>
      </c>
      <c r="G16" s="16">
        <v>0</v>
      </c>
    </row>
    <row r="17" spans="1:7" x14ac:dyDescent="0.3">
      <c r="A17" s="9">
        <v>9</v>
      </c>
      <c r="B17" s="10" t="s">
        <v>16</v>
      </c>
      <c r="C17" s="15"/>
      <c r="D17" s="12">
        <f t="shared" si="0"/>
        <v>0</v>
      </c>
      <c r="E17" s="13">
        <v>0</v>
      </c>
      <c r="F17" s="14">
        <v>0</v>
      </c>
      <c r="G17" s="13">
        <v>0</v>
      </c>
    </row>
    <row r="18" spans="1:7" x14ac:dyDescent="0.3">
      <c r="A18" s="9">
        <v>10</v>
      </c>
      <c r="B18" s="10" t="s">
        <v>14</v>
      </c>
      <c r="C18" s="15"/>
      <c r="D18" s="12">
        <f t="shared" si="0"/>
        <v>0</v>
      </c>
      <c r="E18" s="13">
        <v>0</v>
      </c>
      <c r="F18" s="14">
        <v>0</v>
      </c>
      <c r="G18" s="13">
        <v>0</v>
      </c>
    </row>
    <row r="19" spans="1:7" x14ac:dyDescent="0.3">
      <c r="A19" s="9">
        <v>11</v>
      </c>
      <c r="B19" s="10" t="s">
        <v>20</v>
      </c>
      <c r="C19" s="15"/>
      <c r="D19" s="12">
        <f t="shared" si="0"/>
        <v>0</v>
      </c>
      <c r="E19" s="13">
        <v>0</v>
      </c>
      <c r="F19" s="14">
        <v>0</v>
      </c>
      <c r="G19" s="13">
        <v>0</v>
      </c>
    </row>
    <row r="20" spans="1:7" x14ac:dyDescent="0.3">
      <c r="A20" s="9"/>
      <c r="B20" s="10"/>
      <c r="C20" s="15"/>
      <c r="D20" s="12"/>
      <c r="E20" s="13"/>
      <c r="F20" s="14"/>
      <c r="G20" s="13"/>
    </row>
    <row r="21" spans="1:7" s="4" customFormat="1" x14ac:dyDescent="0.3">
      <c r="A21" s="75" t="s">
        <v>0</v>
      </c>
      <c r="B21" s="76"/>
      <c r="C21" s="77"/>
      <c r="D21" s="17">
        <f>SUM(D9:D20)</f>
        <v>1469193.52</v>
      </c>
      <c r="E21" s="17">
        <f>SUM(E9:E20)</f>
        <v>474051.34</v>
      </c>
      <c r="F21" s="18">
        <f>SUM(F9:F20)</f>
        <v>453318.55</v>
      </c>
      <c r="G21" s="23">
        <f>SUM(G9:G20)</f>
        <v>541823.63</v>
      </c>
    </row>
    <row r="23" spans="1:7" x14ac:dyDescent="0.3">
      <c r="B23" s="4" t="s">
        <v>5</v>
      </c>
      <c r="C23" s="1" t="s">
        <v>21</v>
      </c>
    </row>
    <row r="24" spans="1:7" x14ac:dyDescent="0.3">
      <c r="A24" s="1" t="s">
        <v>22</v>
      </c>
    </row>
    <row r="25" spans="1:7" x14ac:dyDescent="0.3">
      <c r="A25" s="1" t="s">
        <v>22</v>
      </c>
    </row>
    <row r="26" spans="1:7" x14ac:dyDescent="0.3">
      <c r="A26" s="1" t="s">
        <v>22</v>
      </c>
    </row>
    <row r="29" spans="1:7" s="4" customFormat="1" x14ac:dyDescent="0.3">
      <c r="A29" s="1" t="s">
        <v>6</v>
      </c>
      <c r="B29" s="1"/>
      <c r="C29" s="1" t="s">
        <v>25</v>
      </c>
      <c r="D29" s="35"/>
      <c r="E29" s="60" t="s">
        <v>6</v>
      </c>
      <c r="F29" s="62" t="s">
        <v>53</v>
      </c>
      <c r="G29" s="62"/>
    </row>
    <row r="30" spans="1:7" s="4" customFormat="1" x14ac:dyDescent="0.3">
      <c r="A30" s="6"/>
      <c r="B30" s="64" t="s">
        <v>50</v>
      </c>
      <c r="C30" s="64"/>
      <c r="D30" s="64"/>
      <c r="E30" s="64" t="s">
        <v>70</v>
      </c>
      <c r="F30" s="64"/>
      <c r="G30" s="64"/>
    </row>
    <row r="31" spans="1:7" s="4" customFormat="1" x14ac:dyDescent="0.3">
      <c r="A31" s="33"/>
      <c r="B31" s="33" t="s">
        <v>52</v>
      </c>
      <c r="C31" s="33"/>
      <c r="D31" s="34"/>
      <c r="E31" s="65" t="s">
        <v>71</v>
      </c>
      <c r="F31" s="65"/>
      <c r="G31" s="65"/>
    </row>
    <row r="32" spans="1:7" s="4" customFormat="1" x14ac:dyDescent="0.3">
      <c r="A32" s="1" t="s">
        <v>51</v>
      </c>
      <c r="D32" s="36"/>
      <c r="E32" s="1" t="s">
        <v>72</v>
      </c>
      <c r="F32" s="1"/>
      <c r="G32" s="1"/>
    </row>
  </sheetData>
  <mergeCells count="13">
    <mergeCell ref="B30:D30"/>
    <mergeCell ref="E30:G30"/>
    <mergeCell ref="E31:G31"/>
    <mergeCell ref="A7:A8"/>
    <mergeCell ref="B7:C8"/>
    <mergeCell ref="D7:G7"/>
    <mergeCell ref="A21:C21"/>
    <mergeCell ref="F29:G29"/>
    <mergeCell ref="A1:H1"/>
    <mergeCell ref="A2:H2"/>
    <mergeCell ref="A3:H3"/>
    <mergeCell ref="A4:H4"/>
    <mergeCell ref="A5:G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2"/>
  <sheetViews>
    <sheetView workbookViewId="0">
      <selection activeCell="A3" sqref="A3:H4"/>
    </sheetView>
  </sheetViews>
  <sheetFormatPr defaultRowHeight="20.25" x14ac:dyDescent="0.3"/>
  <cols>
    <col min="1" max="1" width="7.42578125" style="1" customWidth="1"/>
    <col min="2" max="2" width="10.140625" style="1" customWidth="1"/>
    <col min="3" max="3" width="18.5703125" style="1" customWidth="1"/>
    <col min="4" max="7" width="14.7109375" style="1" customWidth="1"/>
    <col min="8" max="8" width="7.5703125" style="1" hidden="1" customWidth="1"/>
    <col min="9" max="16384" width="9.140625" style="1"/>
  </cols>
  <sheetData>
    <row r="1" spans="1:8" x14ac:dyDescent="0.3">
      <c r="A1" s="62" t="s">
        <v>29</v>
      </c>
      <c r="B1" s="62"/>
      <c r="C1" s="62"/>
      <c r="D1" s="62"/>
      <c r="E1" s="62"/>
      <c r="F1" s="62"/>
      <c r="G1" s="62"/>
      <c r="H1" s="62"/>
    </row>
    <row r="2" spans="1:8" x14ac:dyDescent="0.3">
      <c r="A2" s="62" t="s">
        <v>30</v>
      </c>
      <c r="B2" s="62"/>
      <c r="C2" s="62"/>
      <c r="D2" s="62"/>
      <c r="E2" s="62"/>
      <c r="F2" s="62"/>
      <c r="G2" s="62"/>
      <c r="H2" s="62"/>
    </row>
    <row r="3" spans="1:8" x14ac:dyDescent="0.3">
      <c r="A3" s="62" t="s">
        <v>81</v>
      </c>
      <c r="B3" s="62"/>
      <c r="C3" s="62"/>
      <c r="D3" s="62"/>
      <c r="E3" s="62"/>
      <c r="F3" s="62"/>
      <c r="G3" s="62"/>
      <c r="H3" s="62"/>
    </row>
    <row r="4" spans="1:8" x14ac:dyDescent="0.3">
      <c r="A4" s="62" t="s">
        <v>80</v>
      </c>
      <c r="B4" s="62"/>
      <c r="C4" s="62"/>
      <c r="D4" s="62"/>
      <c r="E4" s="62"/>
      <c r="F4" s="62"/>
      <c r="G4" s="62"/>
      <c r="H4" s="62"/>
    </row>
    <row r="5" spans="1:8" x14ac:dyDescent="0.3">
      <c r="A5" s="63" t="s">
        <v>77</v>
      </c>
      <c r="B5" s="63"/>
      <c r="C5" s="63"/>
      <c r="D5" s="63"/>
      <c r="E5" s="63"/>
      <c r="F5" s="63"/>
      <c r="G5" s="63"/>
      <c r="H5" s="58"/>
    </row>
    <row r="6" spans="1:8" x14ac:dyDescent="0.3">
      <c r="B6" s="58"/>
      <c r="C6" s="58" t="s">
        <v>8</v>
      </c>
      <c r="D6" s="44"/>
      <c r="E6" s="58" t="s">
        <v>1</v>
      </c>
      <c r="F6" s="44"/>
      <c r="G6" s="58"/>
      <c r="H6" s="58"/>
    </row>
    <row r="7" spans="1:8" x14ac:dyDescent="0.3">
      <c r="A7" s="66" t="s">
        <v>2</v>
      </c>
      <c r="B7" s="68" t="s">
        <v>3</v>
      </c>
      <c r="C7" s="69"/>
      <c r="D7" s="72" t="s">
        <v>4</v>
      </c>
      <c r="E7" s="73"/>
      <c r="F7" s="73"/>
      <c r="G7" s="74"/>
      <c r="H7" s="58"/>
    </row>
    <row r="8" spans="1:8" x14ac:dyDescent="0.3">
      <c r="A8" s="67"/>
      <c r="B8" s="70"/>
      <c r="C8" s="71"/>
      <c r="D8" s="47" t="s">
        <v>0</v>
      </c>
      <c r="E8" s="7" t="s">
        <v>26</v>
      </c>
      <c r="F8" s="47" t="s">
        <v>27</v>
      </c>
      <c r="G8" s="8" t="s">
        <v>28</v>
      </c>
    </row>
    <row r="9" spans="1:8" s="4" customFormat="1" x14ac:dyDescent="0.3">
      <c r="A9" s="9">
        <v>1</v>
      </c>
      <c r="B9" s="10" t="s">
        <v>17</v>
      </c>
      <c r="C9" s="11"/>
      <c r="D9" s="12">
        <f>E9+F9+G9</f>
        <v>0</v>
      </c>
      <c r="E9" s="13"/>
      <c r="F9" s="14">
        <v>0</v>
      </c>
      <c r="G9" s="13">
        <v>0</v>
      </c>
    </row>
    <row r="10" spans="1:8" x14ac:dyDescent="0.3">
      <c r="A10" s="9">
        <v>2</v>
      </c>
      <c r="B10" s="10" t="s">
        <v>18</v>
      </c>
      <c r="C10" s="15"/>
      <c r="D10" s="12">
        <f>E10+F10+G10</f>
        <v>0</v>
      </c>
      <c r="E10" s="16">
        <v>0</v>
      </c>
      <c r="F10" s="12">
        <v>0</v>
      </c>
      <c r="G10" s="16">
        <v>0</v>
      </c>
    </row>
    <row r="11" spans="1:8" x14ac:dyDescent="0.3">
      <c r="A11" s="9">
        <v>3</v>
      </c>
      <c r="B11" s="10" t="s">
        <v>19</v>
      </c>
      <c r="C11" s="15"/>
      <c r="D11" s="12">
        <f t="shared" ref="D11:D19" si="0">E11+F11+G11</f>
        <v>0</v>
      </c>
      <c r="E11" s="13">
        <v>0</v>
      </c>
      <c r="F11" s="13">
        <v>0</v>
      </c>
      <c r="G11" s="13">
        <v>0</v>
      </c>
    </row>
    <row r="12" spans="1:8" x14ac:dyDescent="0.3">
      <c r="A12" s="9">
        <v>4</v>
      </c>
      <c r="B12" s="10" t="s">
        <v>10</v>
      </c>
      <c r="C12" s="15"/>
      <c r="D12" s="12">
        <f t="shared" si="0"/>
        <v>0</v>
      </c>
      <c r="E12" s="16">
        <v>0</v>
      </c>
      <c r="F12" s="12">
        <v>0</v>
      </c>
      <c r="G12" s="16">
        <v>0</v>
      </c>
    </row>
    <row r="13" spans="1:8" x14ac:dyDescent="0.3">
      <c r="A13" s="9">
        <v>5</v>
      </c>
      <c r="B13" s="10" t="s">
        <v>11</v>
      </c>
      <c r="C13" s="15"/>
      <c r="D13" s="12">
        <f t="shared" si="0"/>
        <v>0</v>
      </c>
      <c r="E13" s="16">
        <v>0</v>
      </c>
      <c r="F13" s="12">
        <v>0</v>
      </c>
      <c r="G13" s="13">
        <v>0</v>
      </c>
    </row>
    <row r="14" spans="1:8" x14ac:dyDescent="0.3">
      <c r="A14" s="9">
        <v>6</v>
      </c>
      <c r="B14" s="10" t="s">
        <v>12</v>
      </c>
      <c r="C14" s="15"/>
      <c r="D14" s="12">
        <f t="shared" si="0"/>
        <v>0</v>
      </c>
      <c r="E14" s="13">
        <v>0</v>
      </c>
      <c r="F14" s="12">
        <v>0</v>
      </c>
      <c r="G14" s="16">
        <v>0</v>
      </c>
    </row>
    <row r="15" spans="1:8" x14ac:dyDescent="0.3">
      <c r="A15" s="9">
        <v>7</v>
      </c>
      <c r="B15" s="10" t="s">
        <v>13</v>
      </c>
      <c r="C15" s="15"/>
      <c r="D15" s="12">
        <f t="shared" si="0"/>
        <v>0</v>
      </c>
      <c r="E15" s="13">
        <v>0</v>
      </c>
      <c r="F15" s="14">
        <v>0</v>
      </c>
      <c r="G15" s="16">
        <v>0</v>
      </c>
    </row>
    <row r="16" spans="1:8" x14ac:dyDescent="0.3">
      <c r="A16" s="9">
        <v>8</v>
      </c>
      <c r="B16" s="10" t="s">
        <v>15</v>
      </c>
      <c r="C16" s="15"/>
      <c r="D16" s="12">
        <f t="shared" si="0"/>
        <v>0</v>
      </c>
      <c r="E16" s="13">
        <v>0</v>
      </c>
      <c r="F16" s="14">
        <v>0</v>
      </c>
      <c r="G16" s="16">
        <v>0</v>
      </c>
    </row>
    <row r="17" spans="1:7" x14ac:dyDescent="0.3">
      <c r="A17" s="9">
        <v>9</v>
      </c>
      <c r="B17" s="10" t="s">
        <v>16</v>
      </c>
      <c r="C17" s="15"/>
      <c r="D17" s="12">
        <f t="shared" si="0"/>
        <v>0</v>
      </c>
      <c r="E17" s="13">
        <v>0</v>
      </c>
      <c r="F17" s="14">
        <v>0</v>
      </c>
      <c r="G17" s="13">
        <v>0</v>
      </c>
    </row>
    <row r="18" spans="1:7" x14ac:dyDescent="0.3">
      <c r="A18" s="9">
        <v>10</v>
      </c>
      <c r="B18" s="10" t="s">
        <v>14</v>
      </c>
      <c r="C18" s="15"/>
      <c r="D18" s="12">
        <f t="shared" si="0"/>
        <v>0</v>
      </c>
      <c r="E18" s="13">
        <v>0</v>
      </c>
      <c r="F18" s="14">
        <v>0</v>
      </c>
      <c r="G18" s="13">
        <v>0</v>
      </c>
    </row>
    <row r="19" spans="1:7" x14ac:dyDescent="0.3">
      <c r="A19" s="9">
        <v>11</v>
      </c>
      <c r="B19" s="10" t="s">
        <v>20</v>
      </c>
      <c r="C19" s="15"/>
      <c r="D19" s="12">
        <f t="shared" si="0"/>
        <v>0</v>
      </c>
      <c r="E19" s="13">
        <v>0</v>
      </c>
      <c r="F19" s="14">
        <v>0</v>
      </c>
      <c r="G19" s="13">
        <v>0</v>
      </c>
    </row>
    <row r="20" spans="1:7" x14ac:dyDescent="0.3">
      <c r="A20" s="9"/>
      <c r="B20" s="10"/>
      <c r="C20" s="15"/>
      <c r="D20" s="12"/>
      <c r="E20" s="13"/>
      <c r="F20" s="14"/>
      <c r="G20" s="13"/>
    </row>
    <row r="21" spans="1:7" s="4" customFormat="1" x14ac:dyDescent="0.3">
      <c r="A21" s="75" t="s">
        <v>0</v>
      </c>
      <c r="B21" s="76"/>
      <c r="C21" s="77"/>
      <c r="D21" s="17">
        <f>SUM(D9:D20)</f>
        <v>0</v>
      </c>
      <c r="E21" s="17">
        <f>SUM(E9:E20)</f>
        <v>0</v>
      </c>
      <c r="F21" s="18">
        <f>SUM(F9:F20)</f>
        <v>0</v>
      </c>
      <c r="G21" s="17">
        <f>SUM(G9:G20)</f>
        <v>0</v>
      </c>
    </row>
    <row r="23" spans="1:7" x14ac:dyDescent="0.3">
      <c r="B23" s="4" t="s">
        <v>5</v>
      </c>
      <c r="C23" s="1" t="s">
        <v>21</v>
      </c>
    </row>
    <row r="24" spans="1:7" x14ac:dyDescent="0.3">
      <c r="A24" s="1" t="s">
        <v>22</v>
      </c>
    </row>
    <row r="25" spans="1:7" x14ac:dyDescent="0.3">
      <c r="A25" s="1" t="s">
        <v>22</v>
      </c>
    </row>
    <row r="26" spans="1:7" x14ac:dyDescent="0.3">
      <c r="A26" s="1" t="s">
        <v>22</v>
      </c>
    </row>
    <row r="29" spans="1:7" s="4" customFormat="1" x14ac:dyDescent="0.3">
      <c r="A29" s="1" t="s">
        <v>6</v>
      </c>
      <c r="B29" s="1"/>
      <c r="C29" s="1" t="s">
        <v>25</v>
      </c>
      <c r="D29" s="35"/>
      <c r="E29" s="60" t="s">
        <v>6</v>
      </c>
      <c r="F29" s="62" t="s">
        <v>53</v>
      </c>
      <c r="G29" s="62"/>
    </row>
    <row r="30" spans="1:7" s="4" customFormat="1" x14ac:dyDescent="0.3">
      <c r="A30" s="6"/>
      <c r="B30" s="64" t="s">
        <v>50</v>
      </c>
      <c r="C30" s="64"/>
      <c r="D30" s="64"/>
      <c r="E30" s="64" t="s">
        <v>70</v>
      </c>
      <c r="F30" s="64"/>
      <c r="G30" s="64"/>
    </row>
    <row r="31" spans="1:7" s="4" customFormat="1" x14ac:dyDescent="0.3">
      <c r="A31" s="59"/>
      <c r="B31" s="59" t="s">
        <v>52</v>
      </c>
      <c r="C31" s="59"/>
      <c r="D31" s="60"/>
      <c r="E31" s="65" t="s">
        <v>71</v>
      </c>
      <c r="F31" s="65"/>
      <c r="G31" s="65"/>
    </row>
    <row r="32" spans="1:7" x14ac:dyDescent="0.3">
      <c r="E32" s="1" t="s">
        <v>72</v>
      </c>
    </row>
  </sheetData>
  <mergeCells count="13">
    <mergeCell ref="A7:A8"/>
    <mergeCell ref="B7:C8"/>
    <mergeCell ref="D7:G7"/>
    <mergeCell ref="A1:H1"/>
    <mergeCell ref="A2:H2"/>
    <mergeCell ref="A3:H3"/>
    <mergeCell ref="A4:H4"/>
    <mergeCell ref="A5:G5"/>
    <mergeCell ref="A21:C21"/>
    <mergeCell ref="F29:G29"/>
    <mergeCell ref="B30:D30"/>
    <mergeCell ref="E30:G30"/>
    <mergeCell ref="E31:G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2"/>
  <sheetViews>
    <sheetView workbookViewId="0">
      <selection activeCell="A3" sqref="A3:H4"/>
    </sheetView>
  </sheetViews>
  <sheetFormatPr defaultRowHeight="20.25" x14ac:dyDescent="0.3"/>
  <cols>
    <col min="1" max="1" width="7.42578125" style="1" customWidth="1"/>
    <col min="2" max="2" width="10.140625" style="1" customWidth="1"/>
    <col min="3" max="3" width="18.5703125" style="1" customWidth="1"/>
    <col min="4" max="4" width="14.85546875" style="1" customWidth="1"/>
    <col min="5" max="5" width="14.42578125" style="1" customWidth="1"/>
    <col min="6" max="6" width="14.7109375" style="1" customWidth="1"/>
    <col min="7" max="7" width="15" style="1" customWidth="1"/>
    <col min="8" max="8" width="7.5703125" style="1" hidden="1" customWidth="1"/>
    <col min="9" max="16384" width="9.140625" style="1"/>
  </cols>
  <sheetData>
    <row r="1" spans="1:8" x14ac:dyDescent="0.3">
      <c r="A1" s="62" t="s">
        <v>29</v>
      </c>
      <c r="B1" s="62"/>
      <c r="C1" s="62"/>
      <c r="D1" s="62"/>
      <c r="E1" s="62"/>
      <c r="F1" s="62"/>
      <c r="G1" s="62"/>
      <c r="H1" s="62"/>
    </row>
    <row r="2" spans="1:8" x14ac:dyDescent="0.3">
      <c r="A2" s="62" t="s">
        <v>60</v>
      </c>
      <c r="B2" s="62"/>
      <c r="C2" s="62"/>
      <c r="D2" s="62"/>
      <c r="E2" s="62"/>
      <c r="F2" s="62"/>
      <c r="G2" s="62"/>
      <c r="H2" s="62"/>
    </row>
    <row r="3" spans="1:8" x14ac:dyDescent="0.3">
      <c r="A3" s="62" t="s">
        <v>81</v>
      </c>
      <c r="B3" s="62"/>
      <c r="C3" s="62"/>
      <c r="D3" s="62"/>
      <c r="E3" s="62"/>
      <c r="F3" s="62"/>
      <c r="G3" s="62"/>
      <c r="H3" s="62"/>
    </row>
    <row r="4" spans="1:8" x14ac:dyDescent="0.3">
      <c r="A4" s="62" t="s">
        <v>80</v>
      </c>
      <c r="B4" s="62"/>
      <c r="C4" s="62"/>
      <c r="D4" s="62"/>
      <c r="E4" s="62"/>
      <c r="F4" s="62"/>
      <c r="G4" s="62"/>
      <c r="H4" s="62"/>
    </row>
    <row r="5" spans="1:8" x14ac:dyDescent="0.3">
      <c r="B5" s="56"/>
      <c r="C5" s="56" t="s">
        <v>8</v>
      </c>
      <c r="D5" s="44" t="s">
        <v>65</v>
      </c>
      <c r="E5" s="56" t="s">
        <v>1</v>
      </c>
      <c r="F5" s="44"/>
      <c r="G5" s="56"/>
      <c r="H5" s="56"/>
    </row>
    <row r="6" spans="1:8" x14ac:dyDescent="0.3">
      <c r="A6" s="63" t="s">
        <v>32</v>
      </c>
      <c r="B6" s="63"/>
      <c r="C6" s="63"/>
      <c r="D6" s="63"/>
      <c r="E6" s="63"/>
      <c r="F6" s="63"/>
      <c r="G6" s="63"/>
      <c r="H6" s="31"/>
    </row>
    <row r="7" spans="1:8" x14ac:dyDescent="0.3">
      <c r="A7" s="66" t="s">
        <v>2</v>
      </c>
      <c r="B7" s="68" t="s">
        <v>3</v>
      </c>
      <c r="C7" s="69"/>
      <c r="D7" s="72" t="s">
        <v>4</v>
      </c>
      <c r="E7" s="73"/>
      <c r="F7" s="73"/>
      <c r="G7" s="74"/>
      <c r="H7" s="31"/>
    </row>
    <row r="8" spans="1:8" x14ac:dyDescent="0.3">
      <c r="A8" s="67"/>
      <c r="B8" s="70"/>
      <c r="C8" s="71"/>
      <c r="D8" s="32" t="s">
        <v>0</v>
      </c>
      <c r="E8" s="7" t="s">
        <v>26</v>
      </c>
      <c r="F8" s="32" t="s">
        <v>27</v>
      </c>
      <c r="G8" s="8" t="s">
        <v>28</v>
      </c>
    </row>
    <row r="9" spans="1:8" s="4" customFormat="1" x14ac:dyDescent="0.3">
      <c r="A9" s="9">
        <v>1</v>
      </c>
      <c r="B9" s="10" t="s">
        <v>17</v>
      </c>
      <c r="C9" s="11"/>
      <c r="D9" s="12">
        <f>E9+F9+G9</f>
        <v>0</v>
      </c>
      <c r="E9" s="13">
        <v>0</v>
      </c>
      <c r="F9" s="14">
        <v>0</v>
      </c>
      <c r="G9" s="13">
        <v>0</v>
      </c>
    </row>
    <row r="10" spans="1:8" x14ac:dyDescent="0.3">
      <c r="A10" s="9">
        <v>2</v>
      </c>
      <c r="B10" s="10" t="s">
        <v>18</v>
      </c>
      <c r="C10" s="15"/>
      <c r="D10" s="12">
        <f>E10+F10+G10</f>
        <v>0</v>
      </c>
      <c r="E10" s="16">
        <v>0</v>
      </c>
      <c r="F10" s="12">
        <v>0</v>
      </c>
      <c r="G10" s="16">
        <v>0</v>
      </c>
    </row>
    <row r="11" spans="1:8" x14ac:dyDescent="0.3">
      <c r="A11" s="9">
        <v>3</v>
      </c>
      <c r="B11" s="10" t="s">
        <v>19</v>
      </c>
      <c r="C11" s="15"/>
      <c r="D11" s="12">
        <f>E11+F11+G11</f>
        <v>30000</v>
      </c>
      <c r="E11" s="13">
        <v>10000</v>
      </c>
      <c r="F11" s="13">
        <v>10000</v>
      </c>
      <c r="G11" s="13">
        <v>10000</v>
      </c>
    </row>
    <row r="12" spans="1:8" x14ac:dyDescent="0.3">
      <c r="A12" s="9">
        <v>4</v>
      </c>
      <c r="B12" s="10" t="s">
        <v>10</v>
      </c>
      <c r="C12" s="15"/>
      <c r="D12" s="12">
        <f t="shared" ref="D12:D19" si="0">E12+F12+G12</f>
        <v>0</v>
      </c>
      <c r="E12" s="16">
        <v>0</v>
      </c>
      <c r="F12" s="12">
        <v>0</v>
      </c>
      <c r="G12" s="16">
        <v>0</v>
      </c>
    </row>
    <row r="13" spans="1:8" x14ac:dyDescent="0.3">
      <c r="A13" s="9">
        <v>5</v>
      </c>
      <c r="B13" s="10" t="s">
        <v>11</v>
      </c>
      <c r="C13" s="15"/>
      <c r="D13" s="12">
        <f t="shared" si="0"/>
        <v>57000</v>
      </c>
      <c r="E13" s="16">
        <v>0</v>
      </c>
      <c r="F13" s="12">
        <v>28500</v>
      </c>
      <c r="G13" s="13">
        <v>28500</v>
      </c>
    </row>
    <row r="14" spans="1:8" x14ac:dyDescent="0.3">
      <c r="A14" s="9">
        <v>6</v>
      </c>
      <c r="B14" s="10" t="s">
        <v>12</v>
      </c>
      <c r="C14" s="15"/>
      <c r="D14" s="12">
        <f t="shared" si="0"/>
        <v>0</v>
      </c>
      <c r="E14" s="13">
        <v>0</v>
      </c>
      <c r="F14" s="12">
        <v>0</v>
      </c>
      <c r="G14" s="16">
        <v>0</v>
      </c>
    </row>
    <row r="15" spans="1:8" x14ac:dyDescent="0.3">
      <c r="A15" s="9">
        <v>7</v>
      </c>
      <c r="B15" s="10" t="s">
        <v>13</v>
      </c>
      <c r="C15" s="15"/>
      <c r="D15" s="12">
        <f t="shared" si="0"/>
        <v>89181.67</v>
      </c>
      <c r="E15" s="13">
        <v>0</v>
      </c>
      <c r="F15" s="14">
        <v>61698.71</v>
      </c>
      <c r="G15" s="16">
        <v>27482.959999999999</v>
      </c>
    </row>
    <row r="16" spans="1:8" x14ac:dyDescent="0.3">
      <c r="A16" s="9">
        <v>8</v>
      </c>
      <c r="B16" s="10" t="s">
        <v>15</v>
      </c>
      <c r="C16" s="15"/>
      <c r="D16" s="12">
        <f t="shared" si="0"/>
        <v>0</v>
      </c>
      <c r="E16" s="13">
        <v>0</v>
      </c>
      <c r="F16" s="14">
        <v>0</v>
      </c>
      <c r="G16" s="16">
        <v>0</v>
      </c>
    </row>
    <row r="17" spans="1:7" x14ac:dyDescent="0.3">
      <c r="A17" s="9">
        <v>9</v>
      </c>
      <c r="B17" s="10" t="s">
        <v>16</v>
      </c>
      <c r="C17" s="15"/>
      <c r="D17" s="12">
        <f t="shared" si="0"/>
        <v>0</v>
      </c>
      <c r="E17" s="13">
        <v>0</v>
      </c>
      <c r="F17" s="14">
        <v>0</v>
      </c>
      <c r="G17" s="13">
        <v>0</v>
      </c>
    </row>
    <row r="18" spans="1:7" x14ac:dyDescent="0.3">
      <c r="A18" s="9">
        <v>10</v>
      </c>
      <c r="B18" s="10" t="s">
        <v>14</v>
      </c>
      <c r="C18" s="15"/>
      <c r="D18" s="12">
        <f t="shared" si="0"/>
        <v>0</v>
      </c>
      <c r="E18" s="13">
        <v>0</v>
      </c>
      <c r="F18" s="14">
        <v>0</v>
      </c>
      <c r="G18" s="13">
        <v>0</v>
      </c>
    </row>
    <row r="19" spans="1:7" x14ac:dyDescent="0.3">
      <c r="A19" s="9">
        <v>11</v>
      </c>
      <c r="B19" s="10" t="s">
        <v>20</v>
      </c>
      <c r="C19" s="15"/>
      <c r="D19" s="12">
        <f t="shared" si="0"/>
        <v>0</v>
      </c>
      <c r="E19" s="13">
        <v>0</v>
      </c>
      <c r="F19" s="14">
        <v>0</v>
      </c>
      <c r="G19" s="13">
        <v>0</v>
      </c>
    </row>
    <row r="20" spans="1:7" x14ac:dyDescent="0.3">
      <c r="A20" s="9"/>
      <c r="B20" s="10"/>
      <c r="C20" s="15"/>
      <c r="D20" s="12"/>
      <c r="E20" s="13"/>
      <c r="F20" s="14"/>
      <c r="G20" s="13"/>
    </row>
    <row r="21" spans="1:7" s="4" customFormat="1" x14ac:dyDescent="0.3">
      <c r="A21" s="75" t="s">
        <v>0</v>
      </c>
      <c r="B21" s="76"/>
      <c r="C21" s="77"/>
      <c r="D21" s="17">
        <f>SUM(D9:D20)</f>
        <v>176181.66999999998</v>
      </c>
      <c r="E21" s="17">
        <f>SUM(E9:E20)</f>
        <v>10000</v>
      </c>
      <c r="F21" s="18">
        <f>SUM(F9:F20)</f>
        <v>100198.70999999999</v>
      </c>
      <c r="G21" s="17">
        <f>SUM(G9:G20)</f>
        <v>65982.959999999992</v>
      </c>
    </row>
    <row r="23" spans="1:7" x14ac:dyDescent="0.3">
      <c r="B23" s="4" t="s">
        <v>5</v>
      </c>
      <c r="C23" s="1" t="s">
        <v>21</v>
      </c>
    </row>
    <row r="24" spans="1:7" x14ac:dyDescent="0.3">
      <c r="A24" s="1" t="s">
        <v>22</v>
      </c>
    </row>
    <row r="25" spans="1:7" x14ac:dyDescent="0.3">
      <c r="A25" s="1" t="s">
        <v>22</v>
      </c>
    </row>
    <row r="26" spans="1:7" x14ac:dyDescent="0.3">
      <c r="A26" s="1" t="s">
        <v>22</v>
      </c>
    </row>
    <row r="29" spans="1:7" s="4" customFormat="1" x14ac:dyDescent="0.3">
      <c r="A29" s="1" t="s">
        <v>6</v>
      </c>
      <c r="B29" s="1"/>
      <c r="C29" s="1" t="s">
        <v>25</v>
      </c>
      <c r="D29" s="35"/>
      <c r="E29" s="60" t="s">
        <v>6</v>
      </c>
      <c r="F29" s="62" t="s">
        <v>53</v>
      </c>
      <c r="G29" s="62"/>
    </row>
    <row r="30" spans="1:7" s="4" customFormat="1" x14ac:dyDescent="0.3">
      <c r="A30" s="6"/>
      <c r="B30" s="64" t="s">
        <v>63</v>
      </c>
      <c r="C30" s="64"/>
      <c r="D30" s="64"/>
      <c r="E30" s="64" t="s">
        <v>70</v>
      </c>
      <c r="F30" s="64"/>
      <c r="G30" s="64"/>
    </row>
    <row r="31" spans="1:7" s="4" customFormat="1" x14ac:dyDescent="0.3">
      <c r="A31" s="55" t="s">
        <v>64</v>
      </c>
      <c r="B31" s="55"/>
      <c r="C31" s="55"/>
      <c r="D31" s="57"/>
      <c r="E31" s="65" t="s">
        <v>71</v>
      </c>
      <c r="F31" s="65"/>
      <c r="G31" s="65"/>
    </row>
    <row r="32" spans="1:7" s="4" customFormat="1" x14ac:dyDescent="0.3">
      <c r="E32" s="1" t="s">
        <v>72</v>
      </c>
      <c r="F32" s="1"/>
      <c r="G32" s="1"/>
    </row>
  </sheetData>
  <mergeCells count="13">
    <mergeCell ref="A6:G6"/>
    <mergeCell ref="E31:G31"/>
    <mergeCell ref="A1:H1"/>
    <mergeCell ref="A2:H2"/>
    <mergeCell ref="A3:H3"/>
    <mergeCell ref="A4:H4"/>
    <mergeCell ref="A7:A8"/>
    <mergeCell ref="B7:C8"/>
    <mergeCell ref="D7:G7"/>
    <mergeCell ref="A21:C21"/>
    <mergeCell ref="F29:G29"/>
    <mergeCell ref="B30:D30"/>
    <mergeCell ref="E30:G30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2"/>
  <sheetViews>
    <sheetView workbookViewId="0">
      <selection activeCell="E11" sqref="E11"/>
    </sheetView>
  </sheetViews>
  <sheetFormatPr defaultRowHeight="20.25" x14ac:dyDescent="0.3"/>
  <cols>
    <col min="1" max="1" width="7.42578125" style="1" customWidth="1"/>
    <col min="2" max="2" width="10.140625" style="1" customWidth="1"/>
    <col min="3" max="3" width="18.5703125" style="1" customWidth="1"/>
    <col min="4" max="4" width="14.85546875" style="1" customWidth="1"/>
    <col min="5" max="5" width="14.42578125" style="1" customWidth="1"/>
    <col min="6" max="6" width="14.7109375" style="1" customWidth="1"/>
    <col min="7" max="7" width="15" style="1" customWidth="1"/>
    <col min="8" max="8" width="7.5703125" style="1" hidden="1" customWidth="1"/>
    <col min="9" max="16384" width="9.140625" style="1"/>
  </cols>
  <sheetData>
    <row r="1" spans="1:8" x14ac:dyDescent="0.3">
      <c r="A1" s="62" t="s">
        <v>29</v>
      </c>
      <c r="B1" s="62"/>
      <c r="C1" s="62"/>
      <c r="D1" s="62"/>
      <c r="E1" s="62"/>
      <c r="F1" s="62"/>
      <c r="G1" s="62"/>
      <c r="H1" s="62"/>
    </row>
    <row r="2" spans="1:8" x14ac:dyDescent="0.3">
      <c r="A2" s="62" t="s">
        <v>44</v>
      </c>
      <c r="B2" s="62"/>
      <c r="C2" s="62"/>
      <c r="D2" s="62"/>
      <c r="E2" s="62"/>
      <c r="F2" s="62"/>
      <c r="G2" s="62"/>
      <c r="H2" s="62"/>
    </row>
    <row r="3" spans="1:8" x14ac:dyDescent="0.3">
      <c r="A3" s="62" t="s">
        <v>81</v>
      </c>
      <c r="B3" s="62"/>
      <c r="C3" s="62"/>
      <c r="D3" s="62"/>
      <c r="E3" s="62"/>
      <c r="F3" s="62"/>
      <c r="G3" s="62"/>
      <c r="H3" s="62"/>
    </row>
    <row r="4" spans="1:8" x14ac:dyDescent="0.3">
      <c r="A4" s="62" t="s">
        <v>80</v>
      </c>
      <c r="B4" s="62"/>
      <c r="C4" s="62"/>
      <c r="D4" s="62"/>
      <c r="E4" s="62"/>
      <c r="F4" s="62"/>
      <c r="G4" s="62"/>
      <c r="H4" s="62"/>
    </row>
    <row r="5" spans="1:8" x14ac:dyDescent="0.3">
      <c r="B5" s="46"/>
      <c r="C5" s="46" t="s">
        <v>8</v>
      </c>
      <c r="D5" s="44" t="s">
        <v>45</v>
      </c>
      <c r="E5" s="46" t="s">
        <v>1</v>
      </c>
      <c r="F5" s="44" t="s">
        <v>46</v>
      </c>
      <c r="G5" s="46"/>
      <c r="H5" s="46"/>
    </row>
    <row r="6" spans="1:8" x14ac:dyDescent="0.3">
      <c r="A6" s="63" t="s">
        <v>47</v>
      </c>
      <c r="B6" s="63"/>
      <c r="C6" s="63"/>
      <c r="D6" s="63"/>
      <c r="E6" s="63"/>
      <c r="F6" s="63"/>
      <c r="G6" s="63"/>
      <c r="H6" s="46"/>
    </row>
    <row r="7" spans="1:8" x14ac:dyDescent="0.3">
      <c r="A7" s="66" t="s">
        <v>2</v>
      </c>
      <c r="B7" s="68" t="s">
        <v>3</v>
      </c>
      <c r="C7" s="69"/>
      <c r="D7" s="72" t="s">
        <v>4</v>
      </c>
      <c r="E7" s="73"/>
      <c r="F7" s="73"/>
      <c r="G7" s="74"/>
      <c r="H7" s="46"/>
    </row>
    <row r="8" spans="1:8" x14ac:dyDescent="0.3">
      <c r="A8" s="67"/>
      <c r="B8" s="70"/>
      <c r="C8" s="71"/>
      <c r="D8" s="47" t="s">
        <v>0</v>
      </c>
      <c r="E8" s="7" t="s">
        <v>26</v>
      </c>
      <c r="F8" s="47" t="s">
        <v>27</v>
      </c>
      <c r="G8" s="8" t="s">
        <v>28</v>
      </c>
    </row>
    <row r="9" spans="1:8" s="4" customFormat="1" x14ac:dyDescent="0.3">
      <c r="A9" s="9">
        <v>1</v>
      </c>
      <c r="B9" s="10" t="s">
        <v>17</v>
      </c>
      <c r="C9" s="11"/>
      <c r="D9" s="45">
        <f>E9+F9+G9</f>
        <v>1777994</v>
      </c>
      <c r="E9" s="13">
        <v>478600</v>
      </c>
      <c r="F9" s="14">
        <v>487007</v>
      </c>
      <c r="G9" s="13">
        <v>812387</v>
      </c>
    </row>
    <row r="10" spans="1:8" x14ac:dyDescent="0.3">
      <c r="A10" s="9">
        <v>2</v>
      </c>
      <c r="B10" s="10" t="s">
        <v>18</v>
      </c>
      <c r="C10" s="15"/>
      <c r="D10" s="12">
        <f>E10+F10+G10</f>
        <v>0</v>
      </c>
      <c r="E10" s="16">
        <v>0</v>
      </c>
      <c r="F10" s="12">
        <v>0</v>
      </c>
      <c r="G10" s="16">
        <v>0</v>
      </c>
    </row>
    <row r="11" spans="1:8" x14ac:dyDescent="0.3">
      <c r="A11" s="9">
        <v>3</v>
      </c>
      <c r="B11" s="10" t="s">
        <v>19</v>
      </c>
      <c r="C11" s="15"/>
      <c r="D11" s="12"/>
      <c r="E11" s="13"/>
      <c r="F11" s="13"/>
      <c r="G11" s="13"/>
    </row>
    <row r="12" spans="1:8" x14ac:dyDescent="0.3">
      <c r="A12" s="9">
        <v>4</v>
      </c>
      <c r="B12" s="10" t="s">
        <v>10</v>
      </c>
      <c r="C12" s="15"/>
      <c r="D12" s="12"/>
      <c r="E12" s="16"/>
      <c r="F12" s="12"/>
      <c r="G12" s="16"/>
    </row>
    <row r="13" spans="1:8" x14ac:dyDescent="0.3">
      <c r="A13" s="9">
        <v>5</v>
      </c>
      <c r="B13" s="10" t="s">
        <v>11</v>
      </c>
      <c r="C13" s="15"/>
      <c r="D13" s="12"/>
      <c r="E13" s="16"/>
      <c r="F13" s="12"/>
      <c r="G13" s="13"/>
    </row>
    <row r="14" spans="1:8" x14ac:dyDescent="0.3">
      <c r="A14" s="9">
        <v>6</v>
      </c>
      <c r="B14" s="10" t="s">
        <v>12</v>
      </c>
      <c r="C14" s="15"/>
      <c r="D14" s="12"/>
      <c r="E14" s="13"/>
      <c r="F14" s="12"/>
      <c r="G14" s="16"/>
    </row>
    <row r="15" spans="1:8" x14ac:dyDescent="0.3">
      <c r="A15" s="9">
        <v>7</v>
      </c>
      <c r="B15" s="10" t="s">
        <v>13</v>
      </c>
      <c r="C15" s="15"/>
      <c r="D15" s="12"/>
      <c r="E15" s="13"/>
      <c r="F15" s="14"/>
      <c r="G15" s="16"/>
    </row>
    <row r="16" spans="1:8" x14ac:dyDescent="0.3">
      <c r="A16" s="9">
        <v>8</v>
      </c>
      <c r="B16" s="10" t="s">
        <v>15</v>
      </c>
      <c r="C16" s="15"/>
      <c r="D16" s="12">
        <f t="shared" ref="D16:D19" si="0">E16+F16+G16</f>
        <v>0</v>
      </c>
      <c r="E16" s="13">
        <v>0</v>
      </c>
      <c r="F16" s="14">
        <v>0</v>
      </c>
      <c r="G16" s="16">
        <v>0</v>
      </c>
    </row>
    <row r="17" spans="1:7" x14ac:dyDescent="0.3">
      <c r="A17" s="9">
        <v>9</v>
      </c>
      <c r="B17" s="10" t="s">
        <v>16</v>
      </c>
      <c r="C17" s="15"/>
      <c r="D17" s="12">
        <f t="shared" si="0"/>
        <v>0</v>
      </c>
      <c r="E17" s="13">
        <v>0</v>
      </c>
      <c r="F17" s="14">
        <v>0</v>
      </c>
      <c r="G17" s="13">
        <v>0</v>
      </c>
    </row>
    <row r="18" spans="1:7" x14ac:dyDescent="0.3">
      <c r="A18" s="9">
        <v>10</v>
      </c>
      <c r="B18" s="10" t="s">
        <v>14</v>
      </c>
      <c r="C18" s="15"/>
      <c r="D18" s="12">
        <f t="shared" si="0"/>
        <v>0</v>
      </c>
      <c r="E18" s="13">
        <v>0</v>
      </c>
      <c r="F18" s="14">
        <v>0</v>
      </c>
      <c r="G18" s="13">
        <v>0</v>
      </c>
    </row>
    <row r="19" spans="1:7" x14ac:dyDescent="0.3">
      <c r="A19" s="9">
        <v>11</v>
      </c>
      <c r="B19" s="10" t="s">
        <v>20</v>
      </c>
      <c r="C19" s="15"/>
      <c r="D19" s="12">
        <f t="shared" si="0"/>
        <v>0</v>
      </c>
      <c r="E19" s="13">
        <v>0</v>
      </c>
      <c r="F19" s="14">
        <v>0</v>
      </c>
      <c r="G19" s="13">
        <v>0</v>
      </c>
    </row>
    <row r="20" spans="1:7" x14ac:dyDescent="0.3">
      <c r="A20" s="9"/>
      <c r="B20" s="10"/>
      <c r="C20" s="15"/>
      <c r="D20" s="12"/>
      <c r="E20" s="13"/>
      <c r="F20" s="14"/>
      <c r="G20" s="13"/>
    </row>
    <row r="21" spans="1:7" s="4" customFormat="1" x14ac:dyDescent="0.3">
      <c r="A21" s="75" t="s">
        <v>0</v>
      </c>
      <c r="B21" s="76"/>
      <c r="C21" s="77"/>
      <c r="D21" s="40">
        <f>SUM(D9:D20)</f>
        <v>1777994</v>
      </c>
      <c r="E21" s="17">
        <f>SUM(E9:E20)</f>
        <v>478600</v>
      </c>
      <c r="F21" s="18">
        <f>SUM(F9:F20)</f>
        <v>487007</v>
      </c>
      <c r="G21" s="17">
        <f>SUM(G9:G20)</f>
        <v>812387</v>
      </c>
    </row>
    <row r="23" spans="1:7" x14ac:dyDescent="0.3">
      <c r="B23" s="4" t="s">
        <v>5</v>
      </c>
      <c r="C23" s="1" t="s">
        <v>21</v>
      </c>
    </row>
    <row r="24" spans="1:7" x14ac:dyDescent="0.3">
      <c r="A24" s="1" t="s">
        <v>22</v>
      </c>
    </row>
    <row r="25" spans="1:7" x14ac:dyDescent="0.3">
      <c r="A25" s="1" t="s">
        <v>22</v>
      </c>
    </row>
    <row r="26" spans="1:7" x14ac:dyDescent="0.3">
      <c r="A26" s="1" t="s">
        <v>22</v>
      </c>
    </row>
    <row r="29" spans="1:7" s="4" customFormat="1" x14ac:dyDescent="0.3">
      <c r="A29" s="1" t="s">
        <v>6</v>
      </c>
      <c r="B29" s="1"/>
      <c r="C29" s="1" t="s">
        <v>25</v>
      </c>
      <c r="D29" s="35"/>
      <c r="E29" s="60" t="s">
        <v>6</v>
      </c>
      <c r="F29" s="62" t="s">
        <v>53</v>
      </c>
      <c r="G29" s="62"/>
    </row>
    <row r="30" spans="1:7" s="4" customFormat="1" x14ac:dyDescent="0.3">
      <c r="A30" s="6"/>
      <c r="B30" s="64" t="s">
        <v>66</v>
      </c>
      <c r="C30" s="64"/>
      <c r="D30" s="64"/>
      <c r="E30" s="64" t="s">
        <v>70</v>
      </c>
      <c r="F30" s="64"/>
      <c r="G30" s="64"/>
    </row>
    <row r="31" spans="1:7" s="4" customFormat="1" x14ac:dyDescent="0.3">
      <c r="A31" s="59" t="s">
        <v>59</v>
      </c>
      <c r="B31" s="59"/>
      <c r="C31" s="59"/>
      <c r="D31" s="60"/>
      <c r="E31" s="65" t="s">
        <v>71</v>
      </c>
      <c r="F31" s="65"/>
      <c r="G31" s="65"/>
    </row>
    <row r="32" spans="1:7" s="4" customFormat="1" x14ac:dyDescent="0.3">
      <c r="E32" s="1" t="s">
        <v>72</v>
      </c>
      <c r="F32" s="1"/>
      <c r="G32" s="1"/>
    </row>
  </sheetData>
  <mergeCells count="13">
    <mergeCell ref="E31:G31"/>
    <mergeCell ref="A7:A8"/>
    <mergeCell ref="B7:C8"/>
    <mergeCell ref="D7:G7"/>
    <mergeCell ref="A21:C21"/>
    <mergeCell ref="F29:G29"/>
    <mergeCell ref="B30:D30"/>
    <mergeCell ref="E30:G30"/>
    <mergeCell ref="A1:H1"/>
    <mergeCell ref="A2:H2"/>
    <mergeCell ref="A3:H3"/>
    <mergeCell ref="A4:H4"/>
    <mergeCell ref="A6:G6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1"/>
  <sheetViews>
    <sheetView zoomScale="120" zoomScaleNormal="120" workbookViewId="0">
      <selection activeCell="G15" sqref="G15"/>
    </sheetView>
  </sheetViews>
  <sheetFormatPr defaultRowHeight="20.25" x14ac:dyDescent="0.3"/>
  <cols>
    <col min="1" max="1" width="8.5703125" style="1" customWidth="1"/>
    <col min="2" max="2" width="9.7109375" style="1" customWidth="1"/>
    <col min="3" max="3" width="16.5703125" style="1" customWidth="1"/>
    <col min="4" max="4" width="18.85546875" style="1" customWidth="1"/>
    <col min="5" max="7" width="17.42578125" style="1" customWidth="1"/>
    <col min="8" max="8" width="18.85546875" style="1" hidden="1" customWidth="1"/>
    <col min="9" max="9" width="9.140625" style="1"/>
    <col min="10" max="10" width="18.28515625" style="1" customWidth="1"/>
    <col min="11" max="16384" width="9.140625" style="1"/>
  </cols>
  <sheetData>
    <row r="1" spans="1:10" ht="18.95" customHeight="1" x14ac:dyDescent="0.3">
      <c r="A1" s="62" t="s">
        <v>48</v>
      </c>
      <c r="B1" s="62"/>
      <c r="C1" s="62"/>
      <c r="D1" s="62"/>
      <c r="E1" s="62"/>
      <c r="F1" s="62"/>
      <c r="G1" s="62"/>
      <c r="H1" s="62"/>
    </row>
    <row r="2" spans="1:10" ht="18.95" customHeight="1" x14ac:dyDescent="0.3">
      <c r="A2" s="62" t="s">
        <v>7</v>
      </c>
      <c r="B2" s="62"/>
      <c r="C2" s="62"/>
      <c r="D2" s="62"/>
      <c r="E2" s="62"/>
      <c r="F2" s="62"/>
      <c r="G2" s="62"/>
      <c r="H2" s="62"/>
    </row>
    <row r="3" spans="1:10" ht="18.95" customHeight="1" x14ac:dyDescent="0.3">
      <c r="A3" s="62" t="s">
        <v>78</v>
      </c>
      <c r="B3" s="62"/>
      <c r="C3" s="62"/>
      <c r="D3" s="62"/>
      <c r="E3" s="62"/>
      <c r="F3" s="62"/>
      <c r="G3" s="62"/>
      <c r="H3" s="62"/>
    </row>
    <row r="4" spans="1:10" ht="18.95" customHeight="1" x14ac:dyDescent="0.3">
      <c r="A4" s="62" t="s">
        <v>79</v>
      </c>
      <c r="B4" s="62"/>
      <c r="C4" s="62"/>
      <c r="D4" s="62"/>
      <c r="E4" s="62"/>
      <c r="F4" s="62"/>
      <c r="G4" s="62"/>
      <c r="H4" s="62"/>
    </row>
    <row r="5" spans="1:10" ht="5.25" customHeight="1" x14ac:dyDescent="0.3">
      <c r="B5" s="2"/>
      <c r="C5" s="2"/>
      <c r="D5" s="2"/>
      <c r="E5" s="2"/>
      <c r="F5" s="2"/>
      <c r="G5" s="49"/>
      <c r="H5" s="2"/>
    </row>
    <row r="6" spans="1:10" ht="20.100000000000001" customHeight="1" x14ac:dyDescent="0.3">
      <c r="A6" s="66" t="s">
        <v>2</v>
      </c>
      <c r="B6" s="68" t="s">
        <v>3</v>
      </c>
      <c r="C6" s="69"/>
      <c r="D6" s="72" t="s">
        <v>4</v>
      </c>
      <c r="E6" s="73"/>
      <c r="F6" s="73"/>
      <c r="G6" s="74"/>
      <c r="H6" s="2"/>
    </row>
    <row r="7" spans="1:10" ht="20.100000000000001" customHeight="1" x14ac:dyDescent="0.3">
      <c r="A7" s="67"/>
      <c r="B7" s="70"/>
      <c r="C7" s="71"/>
      <c r="D7" s="3" t="s">
        <v>0</v>
      </c>
      <c r="E7" s="7" t="s">
        <v>26</v>
      </c>
      <c r="F7" s="7" t="s">
        <v>27</v>
      </c>
      <c r="G7" s="7" t="s">
        <v>28</v>
      </c>
    </row>
    <row r="8" spans="1:10" s="4" customFormat="1" ht="20.100000000000001" customHeight="1" x14ac:dyDescent="0.3">
      <c r="A8" s="9">
        <v>1</v>
      </c>
      <c r="B8" s="10" t="s">
        <v>17</v>
      </c>
      <c r="C8" s="11"/>
      <c r="D8" s="12">
        <f>SUM(E8:G8)</f>
        <v>1777994</v>
      </c>
      <c r="E8" s="52">
        <f>งบกลาง!E21</f>
        <v>478600</v>
      </c>
      <c r="F8" s="14">
        <f>งบกลาง!F9</f>
        <v>487007</v>
      </c>
      <c r="G8" s="52">
        <f>งบกลาง!G9</f>
        <v>812387</v>
      </c>
      <c r="J8" s="14"/>
    </row>
    <row r="9" spans="1:10" ht="20.100000000000001" customHeight="1" x14ac:dyDescent="0.3">
      <c r="A9" s="9">
        <v>2</v>
      </c>
      <c r="B9" s="10" t="s">
        <v>18</v>
      </c>
      <c r="C9" s="15"/>
      <c r="D9" s="12">
        <f>SUM(E9:G9)</f>
        <v>560640</v>
      </c>
      <c r="E9" s="13">
        <f>สำนักปลัด!E10</f>
        <v>186880</v>
      </c>
      <c r="F9" s="12">
        <f>สำนักปลัด!F10</f>
        <v>186880</v>
      </c>
      <c r="G9" s="16">
        <f>สำนักปลัด!G10</f>
        <v>186880</v>
      </c>
      <c r="J9" s="14"/>
    </row>
    <row r="10" spans="1:10" ht="20.100000000000001" customHeight="1" x14ac:dyDescent="0.3">
      <c r="A10" s="9">
        <v>3</v>
      </c>
      <c r="B10" s="10" t="s">
        <v>19</v>
      </c>
      <c r="C10" s="15"/>
      <c r="D10" s="12">
        <f t="shared" ref="D10:D18" si="0">SUM(E10:G10)</f>
        <v>2772203.1799999997</v>
      </c>
      <c r="E10" s="16">
        <f>พาณิชย์!E11+เคหะชุมชน!E11+สังคมสงเคราะห์!E11+การศึกษา!E11+การรักษาความสงบ!E11+แผนคลัง!E11+สถิติ!E11+สำนักปลัด!E11</f>
        <v>1249975.2</v>
      </c>
      <c r="F10" s="14">
        <f>พาณิชย์!F11+เคหะชุมชน!F11+สังคมสงเคราะห์!F11+การศึกษา!F11+การรักษาความสงบ!F11+แผนคลัง!F11+สถิติ!F11+สำนักปลัด!F11</f>
        <v>761112.99</v>
      </c>
      <c r="G10" s="13">
        <f>พาณิชย์!G11+เคหะชุมชน!G11+สังคมสงเคราะห์!G11+การศึกษา!G11+การรักษาความสงบ!G11+แผนคลัง!G11+สถิติ!G11+สำนักปลัด!G11</f>
        <v>761114.99</v>
      </c>
      <c r="J10" s="12"/>
    </row>
    <row r="11" spans="1:10" ht="20.100000000000001" customHeight="1" x14ac:dyDescent="0.3">
      <c r="A11" s="9">
        <v>4</v>
      </c>
      <c r="B11" s="10" t="s">
        <v>10</v>
      </c>
      <c r="C11" s="15"/>
      <c r="D11" s="12">
        <f t="shared" si="0"/>
        <v>137600</v>
      </c>
      <c r="E11" s="16">
        <f>เคหะชุมชน!E12+การศึกษา!E12+สำนักปลัด!E12</f>
        <v>8000</v>
      </c>
      <c r="F11" s="12">
        <f>เคหะชุมชน!F12+การศึกษา!F12+การรักษาความสงบ!F12+สำนักปลัด!F12</f>
        <v>61000</v>
      </c>
      <c r="G11" s="16">
        <f>เคหะชุมชน!G12+สังคมสงเคราะห์!G12+การศึกษา!G12+การรักษาความสงบ!G12</f>
        <v>68600</v>
      </c>
      <c r="J11" s="12"/>
    </row>
    <row r="12" spans="1:10" ht="20.100000000000001" customHeight="1" x14ac:dyDescent="0.3">
      <c r="A12" s="9">
        <v>5</v>
      </c>
      <c r="B12" s="10" t="s">
        <v>11</v>
      </c>
      <c r="C12" s="15"/>
      <c r="D12" s="12">
        <f t="shared" si="0"/>
        <v>596447</v>
      </c>
      <c r="E12" s="16">
        <f>สำนักปลัด!E13</f>
        <v>2000</v>
      </c>
      <c r="F12" s="12">
        <f>พาณิชย์!F13+สำนักปลัด!F13</f>
        <v>33000</v>
      </c>
      <c r="G12" s="16">
        <f>พาณิชย์!G13+การศาสนาวัฒนธรรมและนันทนาการ!G13+เคหะชุมชน!G13+การศึกษา!G13+การรักษาความสงบ!G13+แผนคลัง!G13+สำนักปลัด!G13</f>
        <v>561447</v>
      </c>
      <c r="J12" s="12"/>
    </row>
    <row r="13" spans="1:10" ht="20.100000000000001" customHeight="1" x14ac:dyDescent="0.3">
      <c r="A13" s="9">
        <v>6</v>
      </c>
      <c r="B13" s="10" t="s">
        <v>12</v>
      </c>
      <c r="C13" s="15"/>
      <c r="D13" s="12">
        <f t="shared" si="0"/>
        <v>102872.17</v>
      </c>
      <c r="E13" s="13">
        <f>การศึกษา!E14</f>
        <v>1252.17</v>
      </c>
      <c r="F13" s="14">
        <f>การรักษาความสงบ!F14+สำนักปลัด!F14</f>
        <v>9400</v>
      </c>
      <c r="G13" s="13">
        <f>การศาสนาวัฒนธรรมและนันทนาการ!G14+การรักษาความสงบ!G14+สำนักปลัด!G14</f>
        <v>92220</v>
      </c>
      <c r="J13" s="14"/>
    </row>
    <row r="14" spans="1:10" ht="20.100000000000001" customHeight="1" x14ac:dyDescent="0.3">
      <c r="A14" s="9">
        <v>7</v>
      </c>
      <c r="B14" s="10" t="s">
        <v>13</v>
      </c>
      <c r="C14" s="15"/>
      <c r="D14" s="12">
        <f t="shared" si="0"/>
        <v>215464.77</v>
      </c>
      <c r="E14" s="13">
        <f>สำนักปลัด!E15+สำนักปลัด!E15</f>
        <v>97846.04</v>
      </c>
      <c r="F14" s="14">
        <f>พาณิชย์!F15+การศึกษา!F15+สำนักปลัด!F15</f>
        <v>77027.199999999997</v>
      </c>
      <c r="G14" s="13">
        <f>พาณิชย์!G15+การศึกษา!G15+สำนักปลัด!G15</f>
        <v>40591.53</v>
      </c>
      <c r="J14" s="14"/>
    </row>
    <row r="15" spans="1:10" ht="20.100000000000001" customHeight="1" x14ac:dyDescent="0.3">
      <c r="A15" s="9">
        <v>8</v>
      </c>
      <c r="B15" s="10" t="s">
        <v>15</v>
      </c>
      <c r="C15" s="15"/>
      <c r="D15" s="12">
        <f t="shared" si="0"/>
        <v>0</v>
      </c>
      <c r="E15" s="13">
        <f>สำนักปลัด!E16+สถิติ!E16+แผนคลัง!E16+การรักษาความสงบ!E16+การศึกษา!E16+สาธารณสุข!E16+สังคมสงเคราะห์!E16+เคหะชุมชน!E16+การศาสนาวัฒนธรรมและนันทนาการ!E16+การเกษตร!E16+พาณิชย์!E16+งบกลาง!E16</f>
        <v>0</v>
      </c>
      <c r="F15" s="14">
        <f>สำนักปลัด!F16+สถิติ!F16+แผนคลัง!F16+การรักษาความสงบ!F16+การศึกษา!F16+สาธารณสุข!F16+สังคมสงเคราะห์!F16+เคหะชุมชน!F16+การศาสนาวัฒนธรรมและนันทนาการ!F16+การเกษตร!F16+พาณิชย์!F16+งบกลาง!F16</f>
        <v>0</v>
      </c>
      <c r="G15" s="13">
        <f>สำนักปลัด!G16+สถิติ!G16+แผนคลัง!G16+การรักษาความสงบ!G16+การศึกษา!G16+สาธารณสุข!G16+สังคมสงเคราะห์!G16+เคหะชุมชน!G16+การศาสนาวัฒนธรรมและนันทนาการ!G16+การเกษตร!G16+พาณิชย์!G16+งบกลาง!G16</f>
        <v>0</v>
      </c>
      <c r="J15" s="14"/>
    </row>
    <row r="16" spans="1:10" ht="22.5" customHeight="1" x14ac:dyDescent="0.3">
      <c r="A16" s="9">
        <v>12</v>
      </c>
      <c r="B16" s="10" t="s">
        <v>16</v>
      </c>
      <c r="C16" s="15"/>
      <c r="D16" s="12">
        <f>SUM(E16:G16)</f>
        <v>0</v>
      </c>
      <c r="E16" s="16">
        <f>สำนักปลัด!E17+สถิติ!E17+แผนคลัง!E17+การรักษาความสงบ!E17+การศึกษา!E17+สาธารณสุข!E17+สังคมสงเคราะห์!E17+เคหะชุมชน!E17+การศาสนาวัฒนธรรมและนันทนาการ!E17+การเกษตร!E17+พาณิชย์!E17+งบกลาง!E17</f>
        <v>0</v>
      </c>
      <c r="F16" s="12">
        <f>สำนักปลัด!F17+สถิติ!F17+แผนคลัง!F17+การรักษาความสงบ!F17+การศึกษา!F17+สาธารณสุข!F17+สังคมสงเคราะห์!F17+เคหะชุมชน!F17+การศาสนาวัฒนธรรมและนันทนาการ!F17+การเกษตร!F17+พาณิชย์!F17+งบกลาง!F17</f>
        <v>0</v>
      </c>
      <c r="G16" s="16">
        <f>สำนักปลัด!G17+สถิติ!G17+แผนคลัง!G17+การรักษาความสงบ!G17+การศึกษา!G17+สาธารณสุข!G17+สังคมสงเคราะห์!G17+เคหะชุมชน!G17+การศาสนาวัฒนธรรมและนันทนาการ!G17+การเกษตร!G17+พาณิชย์!G17+งบกลาง!G17</f>
        <v>0</v>
      </c>
      <c r="J16" s="12"/>
    </row>
    <row r="17" spans="1:10" ht="20.100000000000001" customHeight="1" x14ac:dyDescent="0.3">
      <c r="A17" s="9">
        <v>10</v>
      </c>
      <c r="B17" s="10" t="s">
        <v>14</v>
      </c>
      <c r="C17" s="15"/>
      <c r="D17" s="12">
        <f t="shared" si="0"/>
        <v>0</v>
      </c>
      <c r="E17" s="13">
        <f>สำนักปลัด!E18+สถิติ!E18+แผนคลัง!E18+การรักษาความสงบ!E18+การศึกษา!E18+สาธารณสุข!E18+สังคมสงเคราะห์!E18+เคหะชุมชน!E18+การศาสนาวัฒนธรรมและนันทนาการ!E18+การเกษตร!E18+พาณิชย์!E18+งบกลาง!E18</f>
        <v>0</v>
      </c>
      <c r="F17" s="14">
        <f>สำนักปลัด!F18+สถิติ!F18+แผนคลัง!F18+การรักษาความสงบ!F18+การศึกษา!F18+สาธารณสุข!F18+สังคมสงเคราะห์!F18+เคหะชุมชน!F18+การศาสนาวัฒนธรรมและนันทนาการ!F18+การเกษตร!F18+พาณิชย์!F18+งบกลาง!F18</f>
        <v>0</v>
      </c>
      <c r="G17" s="13">
        <f>สำนักปลัด!G18+สถิติ!G18+แผนคลัง!G18+การรักษาความสงบ!G18+การศึกษา!G18+สาธารณสุข!G18+สังคมสงเคราะห์!G18+เคหะชุมชน!G18+การศาสนาวัฒนธรรมและนันทนาการ!G18+การเกษตร!G18+พาณิชย์!G18+งบกลาง!G18</f>
        <v>0</v>
      </c>
      <c r="J17" s="14"/>
    </row>
    <row r="18" spans="1:10" ht="20.100000000000001" customHeight="1" x14ac:dyDescent="0.3">
      <c r="A18" s="9">
        <v>11</v>
      </c>
      <c r="B18" s="10" t="s">
        <v>20</v>
      </c>
      <c r="C18" s="15"/>
      <c r="D18" s="12">
        <f t="shared" si="0"/>
        <v>0</v>
      </c>
      <c r="E18" s="61">
        <f>สำนักปลัด!E19+สถิติ!E19+แผนคลัง!E19+การรักษาความสงบ!E19+การศึกษา!E19+สาธารณสุข!E19+สังคมสงเคราะห์!E19+เคหะชุมชน!E19+การศาสนาวัฒนธรรมและนันทนาการ!E19+การเกษตร!E19+พาณิชย์!E19+งบกลาง!E19</f>
        <v>0</v>
      </c>
      <c r="F18" s="14">
        <f>สำนักปลัด!F19+สถิติ!F19+แผนคลัง!F19+การรักษาความสงบ!F19+การศึกษา!F19+สาธารณสุข!F19+สังคมสงเคราะห์!F19+เคหะชุมชน!F19+การศาสนาวัฒนธรรมและนันทนาการ!F19+การเกษตร!F19+พาณิชย์!F19+งบกลาง!F19</f>
        <v>0</v>
      </c>
      <c r="G18" s="61">
        <f>สำนักปลัด!G19+สถิติ!G19+แผนคลัง!G19+การรักษาความสงบ!G19+การศึกษา!G19+สาธารณสุข!G19+สังคมสงเคราะห์!G19+เคหะชุมชน!G19+การศาสนาวัฒนธรรมและนันทนาการ!G19+การเกษตร!G19+พาณิชย์!G19+งบกลาง!G19</f>
        <v>0</v>
      </c>
      <c r="J18" s="14"/>
    </row>
    <row r="19" spans="1:10" s="4" customFormat="1" x14ac:dyDescent="0.3">
      <c r="A19" s="75" t="s">
        <v>0</v>
      </c>
      <c r="B19" s="76"/>
      <c r="C19" s="77"/>
      <c r="D19" s="53">
        <f>SUM(D8:D18)</f>
        <v>6163221.1199999992</v>
      </c>
      <c r="E19" s="53">
        <f>SUM(E8:E18)</f>
        <v>2024553.41</v>
      </c>
      <c r="F19" s="53">
        <f>SUM(F8:F18)</f>
        <v>1615427.19</v>
      </c>
      <c r="G19" s="53">
        <f>SUM(G8:G18)</f>
        <v>2523240.52</v>
      </c>
      <c r="H19" s="54"/>
    </row>
    <row r="20" spans="1:10" ht="7.5" customHeight="1" x14ac:dyDescent="0.3"/>
    <row r="21" spans="1:10" ht="20.100000000000001" customHeight="1" x14ac:dyDescent="0.5">
      <c r="A21" s="20"/>
      <c r="C21" s="22"/>
      <c r="D21" s="19"/>
      <c r="E21" s="19"/>
      <c r="F21" s="19"/>
      <c r="G21" s="19"/>
      <c r="H21" s="21"/>
    </row>
    <row r="22" spans="1:10" ht="27" customHeight="1" x14ac:dyDescent="0.3">
      <c r="B22" s="4" t="s">
        <v>5</v>
      </c>
      <c r="C22" s="1" t="s">
        <v>21</v>
      </c>
    </row>
    <row r="23" spans="1:10" x14ac:dyDescent="0.3">
      <c r="A23" s="1" t="s">
        <v>22</v>
      </c>
    </row>
    <row r="24" spans="1:10" x14ac:dyDescent="0.3">
      <c r="A24" s="1" t="s">
        <v>22</v>
      </c>
    </row>
    <row r="26" spans="1:10" s="29" customFormat="1" ht="20.100000000000001" customHeight="1" x14ac:dyDescent="0.5">
      <c r="A26" s="25"/>
      <c r="B26" s="26"/>
      <c r="C26" s="26"/>
      <c r="D26" s="26"/>
      <c r="E26" s="27"/>
      <c r="F26" s="24"/>
      <c r="G26" s="24"/>
      <c r="H26" s="28"/>
    </row>
    <row r="27" spans="1:10" s="4" customFormat="1" x14ac:dyDescent="0.3">
      <c r="A27" s="1"/>
      <c r="B27" s="1"/>
      <c r="C27" s="1"/>
      <c r="D27" s="35"/>
      <c r="E27" s="60" t="s">
        <v>6</v>
      </c>
      <c r="F27" s="62" t="s">
        <v>53</v>
      </c>
      <c r="G27" s="62"/>
    </row>
    <row r="28" spans="1:10" s="4" customFormat="1" x14ac:dyDescent="0.3">
      <c r="A28" s="6"/>
      <c r="B28" s="64"/>
      <c r="C28" s="64"/>
      <c r="D28" s="64"/>
      <c r="E28" s="64" t="s">
        <v>70</v>
      </c>
      <c r="F28" s="64"/>
      <c r="G28" s="64"/>
    </row>
    <row r="29" spans="1:10" s="4" customFormat="1" x14ac:dyDescent="0.3">
      <c r="A29" s="48"/>
      <c r="B29" s="48"/>
      <c r="C29" s="48"/>
      <c r="D29" s="50"/>
      <c r="E29" s="65" t="s">
        <v>71</v>
      </c>
      <c r="F29" s="65"/>
      <c r="G29" s="65"/>
    </row>
    <row r="30" spans="1:10" s="4" customFormat="1" x14ac:dyDescent="0.3">
      <c r="A30" s="1"/>
      <c r="D30" s="36"/>
      <c r="E30" s="1" t="s">
        <v>72</v>
      </c>
      <c r="F30" s="1"/>
      <c r="G30" s="1"/>
    </row>
    <row r="31" spans="1:10" ht="27" customHeight="1" x14ac:dyDescent="0.3"/>
    <row r="32" spans="1:10" ht="27" customHeight="1" x14ac:dyDescent="0.3"/>
    <row r="35" spans="1:7" x14ac:dyDescent="0.3">
      <c r="D35" s="62"/>
      <c r="E35" s="62"/>
    </row>
    <row r="37" spans="1:7" x14ac:dyDescent="0.3">
      <c r="D37" s="62"/>
      <c r="E37" s="62"/>
    </row>
    <row r="39" spans="1:7" x14ac:dyDescent="0.3">
      <c r="D39" s="2"/>
      <c r="E39" s="5"/>
      <c r="F39" s="62"/>
      <c r="G39" s="62"/>
    </row>
    <row r="40" spans="1:7" x14ac:dyDescent="0.3">
      <c r="A40" s="6"/>
      <c r="B40" s="64"/>
      <c r="C40" s="64"/>
      <c r="D40" s="64"/>
      <c r="E40" s="64"/>
      <c r="F40" s="64"/>
      <c r="G40" s="64"/>
    </row>
    <row r="41" spans="1:7" x14ac:dyDescent="0.3">
      <c r="A41" s="65"/>
      <c r="B41" s="65"/>
      <c r="C41" s="65"/>
      <c r="E41" s="65"/>
      <c r="F41" s="65"/>
      <c r="G41" s="65"/>
    </row>
  </sheetData>
  <mergeCells count="19">
    <mergeCell ref="A41:C41"/>
    <mergeCell ref="E41:G41"/>
    <mergeCell ref="D35:E35"/>
    <mergeCell ref="D37:E37"/>
    <mergeCell ref="F39:G39"/>
    <mergeCell ref="B40:D40"/>
    <mergeCell ref="E40:G40"/>
    <mergeCell ref="E29:G29"/>
    <mergeCell ref="A1:H1"/>
    <mergeCell ref="A2:H2"/>
    <mergeCell ref="A3:H3"/>
    <mergeCell ref="A4:H4"/>
    <mergeCell ref="F27:G27"/>
    <mergeCell ref="B28:D28"/>
    <mergeCell ref="E28:G28"/>
    <mergeCell ref="A6:A7"/>
    <mergeCell ref="B6:C7"/>
    <mergeCell ref="D6:G6"/>
    <mergeCell ref="A19:C19"/>
  </mergeCells>
  <phoneticPr fontId="2" type="noConversion"/>
  <pageMargins left="0.2" right="0.2" top="0.23622047244094499" bottom="0.35433070866141703" header="0.511811023622047" footer="0.511811023622047"/>
  <pageSetup paperSize="9" orientation="portrait" horizontalDpi="4294967292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2"/>
  <sheetViews>
    <sheetView topLeftCell="A7" zoomScale="130" zoomScaleNormal="130" workbookViewId="0">
      <selection activeCell="K10" sqref="K10"/>
    </sheetView>
  </sheetViews>
  <sheetFormatPr defaultRowHeight="20.25" x14ac:dyDescent="0.3"/>
  <cols>
    <col min="1" max="1" width="7.42578125" style="1" customWidth="1"/>
    <col min="2" max="2" width="10.140625" style="1" customWidth="1"/>
    <col min="3" max="3" width="16" style="1" customWidth="1"/>
    <col min="4" max="4" width="14.85546875" style="1" customWidth="1"/>
    <col min="5" max="5" width="14.42578125" style="1" customWidth="1"/>
    <col min="6" max="6" width="15.7109375" style="1" customWidth="1"/>
    <col min="7" max="7" width="15" style="1" customWidth="1"/>
    <col min="8" max="8" width="7.5703125" style="1" hidden="1" customWidth="1"/>
    <col min="9" max="16384" width="9.140625" style="1"/>
  </cols>
  <sheetData>
    <row r="1" spans="1:8" x14ac:dyDescent="0.3">
      <c r="A1" s="62" t="s">
        <v>29</v>
      </c>
      <c r="B1" s="62"/>
      <c r="C1" s="62"/>
      <c r="D1" s="62"/>
      <c r="E1" s="62"/>
      <c r="F1" s="62"/>
      <c r="G1" s="62"/>
      <c r="H1" s="62"/>
    </row>
    <row r="2" spans="1:8" x14ac:dyDescent="0.3">
      <c r="A2" s="62" t="s">
        <v>30</v>
      </c>
      <c r="B2" s="62"/>
      <c r="C2" s="62"/>
      <c r="D2" s="62"/>
      <c r="E2" s="62"/>
      <c r="F2" s="62"/>
      <c r="G2" s="62"/>
      <c r="H2" s="62"/>
    </row>
    <row r="3" spans="1:8" x14ac:dyDescent="0.3">
      <c r="A3" s="62" t="s">
        <v>68</v>
      </c>
      <c r="B3" s="62"/>
      <c r="C3" s="62"/>
      <c r="D3" s="62"/>
      <c r="E3" s="62"/>
      <c r="F3" s="62"/>
      <c r="G3" s="62"/>
      <c r="H3" s="62"/>
    </row>
    <row r="4" spans="1:8" x14ac:dyDescent="0.3">
      <c r="A4" s="62" t="s">
        <v>69</v>
      </c>
      <c r="B4" s="62"/>
      <c r="C4" s="62"/>
      <c r="D4" s="62"/>
      <c r="E4" s="62"/>
      <c r="F4" s="62"/>
      <c r="G4" s="62"/>
      <c r="H4" s="62"/>
    </row>
    <row r="5" spans="1:8" x14ac:dyDescent="0.3">
      <c r="A5" s="63" t="s">
        <v>33</v>
      </c>
      <c r="B5" s="63"/>
      <c r="C5" s="63"/>
      <c r="D5" s="63"/>
      <c r="E5" s="63"/>
      <c r="F5" s="63"/>
      <c r="G5" s="63"/>
      <c r="H5" s="31"/>
    </row>
    <row r="6" spans="1:8" x14ac:dyDescent="0.3">
      <c r="B6" s="56"/>
      <c r="C6" s="56" t="s">
        <v>8</v>
      </c>
      <c r="D6" s="44" t="s">
        <v>23</v>
      </c>
      <c r="E6" s="56" t="s">
        <v>1</v>
      </c>
      <c r="F6" s="44" t="s">
        <v>54</v>
      </c>
      <c r="G6" s="56"/>
      <c r="H6" s="56"/>
    </row>
    <row r="7" spans="1:8" x14ac:dyDescent="0.3">
      <c r="A7" s="66" t="s">
        <v>2</v>
      </c>
      <c r="B7" s="68" t="s">
        <v>3</v>
      </c>
      <c r="C7" s="69"/>
      <c r="D7" s="72" t="s">
        <v>4</v>
      </c>
      <c r="E7" s="73"/>
      <c r="F7" s="73"/>
      <c r="G7" s="74"/>
      <c r="H7" s="31"/>
    </row>
    <row r="8" spans="1:8" x14ac:dyDescent="0.3">
      <c r="A8" s="67"/>
      <c r="B8" s="70"/>
      <c r="C8" s="71"/>
      <c r="D8" s="32" t="s">
        <v>0</v>
      </c>
      <c r="E8" s="7" t="s">
        <v>26</v>
      </c>
      <c r="F8" s="32" t="s">
        <v>27</v>
      </c>
      <c r="G8" s="8" t="s">
        <v>28</v>
      </c>
    </row>
    <row r="9" spans="1:8" s="4" customFormat="1" x14ac:dyDescent="0.3">
      <c r="A9" s="9">
        <v>1</v>
      </c>
      <c r="B9" s="10" t="s">
        <v>17</v>
      </c>
      <c r="C9" s="11"/>
      <c r="D9" s="12">
        <f>E9+F9+G9</f>
        <v>0</v>
      </c>
      <c r="E9" s="13">
        <v>0</v>
      </c>
      <c r="F9" s="14">
        <v>0</v>
      </c>
      <c r="G9" s="13">
        <v>0</v>
      </c>
    </row>
    <row r="10" spans="1:8" x14ac:dyDescent="0.3">
      <c r="A10" s="9">
        <v>2</v>
      </c>
      <c r="B10" s="10" t="s">
        <v>18</v>
      </c>
      <c r="C10" s="15"/>
      <c r="D10" s="12">
        <f>E10+F10+G10</f>
        <v>0</v>
      </c>
      <c r="E10" s="16">
        <v>0</v>
      </c>
      <c r="F10" s="12">
        <v>0</v>
      </c>
      <c r="G10" s="16">
        <v>0</v>
      </c>
    </row>
    <row r="11" spans="1:8" x14ac:dyDescent="0.3">
      <c r="A11" s="9">
        <v>3</v>
      </c>
      <c r="B11" s="10" t="s">
        <v>19</v>
      </c>
      <c r="C11" s="15"/>
      <c r="D11" s="12">
        <f t="shared" ref="D11:D19" si="0">E11+F11+G11</f>
        <v>85682</v>
      </c>
      <c r="E11" s="13">
        <v>28560</v>
      </c>
      <c r="F11" s="13">
        <v>28560</v>
      </c>
      <c r="G11" s="13">
        <v>28562</v>
      </c>
    </row>
    <row r="12" spans="1:8" x14ac:dyDescent="0.3">
      <c r="A12" s="9">
        <v>4</v>
      </c>
      <c r="B12" s="10" t="s">
        <v>10</v>
      </c>
      <c r="C12" s="15"/>
      <c r="D12" s="12">
        <f t="shared" si="0"/>
        <v>0</v>
      </c>
      <c r="E12" s="16">
        <v>0</v>
      </c>
      <c r="F12" s="12">
        <v>0</v>
      </c>
      <c r="G12" s="16">
        <v>0</v>
      </c>
    </row>
    <row r="13" spans="1:8" x14ac:dyDescent="0.3">
      <c r="A13" s="9">
        <v>5</v>
      </c>
      <c r="B13" s="10" t="s">
        <v>11</v>
      </c>
      <c r="C13" s="15"/>
      <c r="D13" s="12">
        <f t="shared" si="0"/>
        <v>0</v>
      </c>
      <c r="E13" s="16">
        <v>0</v>
      </c>
      <c r="F13" s="12">
        <v>0</v>
      </c>
      <c r="G13" s="13">
        <v>0</v>
      </c>
    </row>
    <row r="14" spans="1:8" x14ac:dyDescent="0.3">
      <c r="A14" s="9">
        <v>6</v>
      </c>
      <c r="B14" s="10" t="s">
        <v>12</v>
      </c>
      <c r="C14" s="15"/>
      <c r="D14" s="12">
        <f t="shared" si="0"/>
        <v>0</v>
      </c>
      <c r="E14" s="13">
        <v>0</v>
      </c>
      <c r="F14" s="12">
        <v>0</v>
      </c>
      <c r="G14" s="16">
        <v>0</v>
      </c>
    </row>
    <row r="15" spans="1:8" x14ac:dyDescent="0.3">
      <c r="A15" s="9">
        <v>7</v>
      </c>
      <c r="B15" s="10" t="s">
        <v>13</v>
      </c>
      <c r="C15" s="15"/>
      <c r="D15" s="12">
        <f t="shared" si="0"/>
        <v>0</v>
      </c>
      <c r="E15" s="13">
        <v>0</v>
      </c>
      <c r="F15" s="14">
        <v>0</v>
      </c>
      <c r="G15" s="16">
        <v>0</v>
      </c>
    </row>
    <row r="16" spans="1:8" x14ac:dyDescent="0.3">
      <c r="A16" s="9">
        <v>8</v>
      </c>
      <c r="B16" s="10" t="s">
        <v>15</v>
      </c>
      <c r="C16" s="15"/>
      <c r="D16" s="12">
        <f t="shared" si="0"/>
        <v>0</v>
      </c>
      <c r="E16" s="13">
        <v>0</v>
      </c>
      <c r="F16" s="14">
        <v>0</v>
      </c>
      <c r="G16" s="16">
        <v>0</v>
      </c>
    </row>
    <row r="17" spans="1:7" x14ac:dyDescent="0.3">
      <c r="A17" s="9">
        <v>9</v>
      </c>
      <c r="B17" s="10" t="s">
        <v>16</v>
      </c>
      <c r="C17" s="15"/>
      <c r="D17" s="12">
        <f t="shared" si="0"/>
        <v>0</v>
      </c>
      <c r="E17" s="13">
        <v>0</v>
      </c>
      <c r="F17" s="14">
        <v>0</v>
      </c>
      <c r="G17" s="13">
        <v>0</v>
      </c>
    </row>
    <row r="18" spans="1:7" x14ac:dyDescent="0.3">
      <c r="A18" s="9">
        <v>10</v>
      </c>
      <c r="B18" s="10" t="s">
        <v>14</v>
      </c>
      <c r="C18" s="15"/>
      <c r="D18" s="12">
        <f t="shared" si="0"/>
        <v>0</v>
      </c>
      <c r="E18" s="13">
        <v>0</v>
      </c>
      <c r="F18" s="14">
        <v>0</v>
      </c>
      <c r="G18" s="13">
        <v>0</v>
      </c>
    </row>
    <row r="19" spans="1:7" x14ac:dyDescent="0.3">
      <c r="A19" s="9">
        <v>11</v>
      </c>
      <c r="B19" s="10" t="s">
        <v>20</v>
      </c>
      <c r="C19" s="15"/>
      <c r="D19" s="12">
        <f t="shared" si="0"/>
        <v>0</v>
      </c>
      <c r="E19" s="13">
        <v>0</v>
      </c>
      <c r="F19" s="14">
        <v>0</v>
      </c>
      <c r="G19" s="13">
        <v>0</v>
      </c>
    </row>
    <row r="20" spans="1:7" x14ac:dyDescent="0.3">
      <c r="A20" s="9"/>
      <c r="B20" s="10"/>
      <c r="C20" s="15"/>
      <c r="D20" s="12"/>
      <c r="E20" s="13"/>
      <c r="F20" s="14"/>
      <c r="G20" s="13"/>
    </row>
    <row r="21" spans="1:7" s="4" customFormat="1" x14ac:dyDescent="0.3">
      <c r="A21" s="75" t="s">
        <v>0</v>
      </c>
      <c r="B21" s="76"/>
      <c r="C21" s="77"/>
      <c r="D21" s="17">
        <f>SUM(D9:D20)</f>
        <v>85682</v>
      </c>
      <c r="E21" s="17">
        <f>SUM(E9:E20)</f>
        <v>28560</v>
      </c>
      <c r="F21" s="18">
        <f>SUM(F9:F20)</f>
        <v>28560</v>
      </c>
      <c r="G21" s="17">
        <f>SUM(G9:G20)</f>
        <v>28562</v>
      </c>
    </row>
    <row r="23" spans="1:7" x14ac:dyDescent="0.3">
      <c r="B23" s="4" t="s">
        <v>5</v>
      </c>
      <c r="C23" s="1" t="s">
        <v>21</v>
      </c>
    </row>
    <row r="24" spans="1:7" x14ac:dyDescent="0.3">
      <c r="A24" s="1" t="s">
        <v>22</v>
      </c>
    </row>
    <row r="25" spans="1:7" x14ac:dyDescent="0.3">
      <c r="A25" s="1" t="s">
        <v>22</v>
      </c>
    </row>
    <row r="26" spans="1:7" x14ac:dyDescent="0.3">
      <c r="A26" s="1" t="s">
        <v>22</v>
      </c>
    </row>
    <row r="29" spans="1:7" s="4" customFormat="1" x14ac:dyDescent="0.3">
      <c r="A29" s="1" t="s">
        <v>6</v>
      </c>
      <c r="B29" s="1"/>
      <c r="C29" s="1" t="s">
        <v>25</v>
      </c>
      <c r="D29" s="35"/>
      <c r="E29" s="60" t="s">
        <v>6</v>
      </c>
      <c r="F29" s="62" t="s">
        <v>53</v>
      </c>
      <c r="G29" s="62"/>
    </row>
    <row r="30" spans="1:7" s="4" customFormat="1" x14ac:dyDescent="0.3">
      <c r="A30" s="6"/>
      <c r="B30" s="64" t="s">
        <v>50</v>
      </c>
      <c r="C30" s="64"/>
      <c r="D30" s="64"/>
      <c r="E30" s="64" t="s">
        <v>70</v>
      </c>
      <c r="F30" s="64"/>
      <c r="G30" s="64"/>
    </row>
    <row r="31" spans="1:7" s="4" customFormat="1" x14ac:dyDescent="0.3">
      <c r="A31" s="55"/>
      <c r="B31" s="55" t="s">
        <v>52</v>
      </c>
      <c r="C31" s="55"/>
      <c r="D31" s="57"/>
      <c r="E31" s="65" t="s">
        <v>71</v>
      </c>
      <c r="F31" s="65"/>
      <c r="G31" s="65"/>
    </row>
    <row r="32" spans="1:7" x14ac:dyDescent="0.3">
      <c r="E32" s="1" t="s">
        <v>72</v>
      </c>
    </row>
  </sheetData>
  <mergeCells count="13">
    <mergeCell ref="B30:D30"/>
    <mergeCell ref="E30:G30"/>
    <mergeCell ref="E31:G31"/>
    <mergeCell ref="A1:H1"/>
    <mergeCell ref="A2:H2"/>
    <mergeCell ref="A3:H3"/>
    <mergeCell ref="A4:H4"/>
    <mergeCell ref="A5:G5"/>
    <mergeCell ref="A7:A8"/>
    <mergeCell ref="B7:C8"/>
    <mergeCell ref="D7:G7"/>
    <mergeCell ref="A21:C21"/>
    <mergeCell ref="F29:G2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2"/>
  <sheetViews>
    <sheetView topLeftCell="A7" zoomScale="120" zoomScaleNormal="120" workbookViewId="0">
      <selection activeCell="A3" sqref="A3:H4"/>
    </sheetView>
  </sheetViews>
  <sheetFormatPr defaultRowHeight="20.25" x14ac:dyDescent="0.3"/>
  <cols>
    <col min="1" max="1" width="7.42578125" style="1" customWidth="1"/>
    <col min="2" max="2" width="10.140625" style="1" customWidth="1"/>
    <col min="3" max="3" width="20.42578125" style="1" customWidth="1"/>
    <col min="4" max="4" width="14.85546875" style="1" customWidth="1"/>
    <col min="5" max="5" width="15.5703125" style="1" customWidth="1"/>
    <col min="6" max="6" width="15.28515625" style="1" customWidth="1"/>
    <col min="7" max="7" width="16.42578125" style="1" customWidth="1"/>
    <col min="8" max="8" width="7.5703125" style="1" hidden="1" customWidth="1"/>
    <col min="9" max="16384" width="9.140625" style="1"/>
  </cols>
  <sheetData>
    <row r="1" spans="1:8" x14ac:dyDescent="0.3">
      <c r="A1" s="62" t="s">
        <v>29</v>
      </c>
      <c r="B1" s="62"/>
      <c r="C1" s="62"/>
      <c r="D1" s="62"/>
      <c r="E1" s="62"/>
      <c r="F1" s="62"/>
      <c r="G1" s="62"/>
      <c r="H1" s="62"/>
    </row>
    <row r="2" spans="1:8" x14ac:dyDescent="0.3">
      <c r="A2" s="62" t="s">
        <v>67</v>
      </c>
      <c r="B2" s="62"/>
      <c r="C2" s="62"/>
      <c r="D2" s="62"/>
      <c r="E2" s="62"/>
      <c r="F2" s="62"/>
      <c r="G2" s="62"/>
      <c r="H2" s="62"/>
    </row>
    <row r="3" spans="1:8" x14ac:dyDescent="0.3">
      <c r="A3" s="62" t="s">
        <v>81</v>
      </c>
      <c r="B3" s="62"/>
      <c r="C3" s="62"/>
      <c r="D3" s="62"/>
      <c r="E3" s="62"/>
      <c r="F3" s="62"/>
      <c r="G3" s="62"/>
      <c r="H3" s="62"/>
    </row>
    <row r="4" spans="1:8" x14ac:dyDescent="0.3">
      <c r="A4" s="62" t="s">
        <v>80</v>
      </c>
      <c r="B4" s="62"/>
      <c r="C4" s="62"/>
      <c r="D4" s="62"/>
      <c r="E4" s="62"/>
      <c r="F4" s="62"/>
      <c r="G4" s="62"/>
      <c r="H4" s="62"/>
    </row>
    <row r="5" spans="1:8" x14ac:dyDescent="0.3">
      <c r="A5" s="63" t="s">
        <v>9</v>
      </c>
      <c r="B5" s="63"/>
      <c r="C5" s="63"/>
      <c r="D5" s="63"/>
      <c r="E5" s="63"/>
      <c r="F5" s="63"/>
      <c r="G5" s="63"/>
      <c r="H5" s="2"/>
    </row>
    <row r="6" spans="1:8" x14ac:dyDescent="0.3">
      <c r="B6" s="56"/>
      <c r="C6" s="56" t="s">
        <v>8</v>
      </c>
      <c r="D6" s="44" t="s">
        <v>23</v>
      </c>
      <c r="E6" s="56" t="s">
        <v>1</v>
      </c>
      <c r="F6" s="44" t="s">
        <v>24</v>
      </c>
      <c r="G6" s="56"/>
      <c r="H6" s="56"/>
    </row>
    <row r="7" spans="1:8" x14ac:dyDescent="0.3">
      <c r="A7" s="66" t="s">
        <v>2</v>
      </c>
      <c r="B7" s="68" t="s">
        <v>3</v>
      </c>
      <c r="C7" s="69"/>
      <c r="D7" s="72" t="s">
        <v>4</v>
      </c>
      <c r="E7" s="73"/>
      <c r="F7" s="73"/>
      <c r="G7" s="74"/>
      <c r="H7" s="2"/>
    </row>
    <row r="8" spans="1:8" x14ac:dyDescent="0.3">
      <c r="A8" s="67"/>
      <c r="B8" s="70"/>
      <c r="C8" s="71"/>
      <c r="D8" s="3" t="s">
        <v>0</v>
      </c>
      <c r="E8" s="7" t="s">
        <v>26</v>
      </c>
      <c r="F8" s="30" t="s">
        <v>27</v>
      </c>
      <c r="G8" s="8" t="s">
        <v>28</v>
      </c>
    </row>
    <row r="9" spans="1:8" s="4" customFormat="1" x14ac:dyDescent="0.3">
      <c r="A9" s="9">
        <v>1</v>
      </c>
      <c r="B9" s="10" t="s">
        <v>17</v>
      </c>
      <c r="C9" s="11"/>
      <c r="D9" s="12">
        <f>E9+F9+G9</f>
        <v>0</v>
      </c>
      <c r="E9" s="13">
        <v>0</v>
      </c>
      <c r="F9" s="14">
        <v>0</v>
      </c>
      <c r="G9" s="13">
        <v>0</v>
      </c>
    </row>
    <row r="10" spans="1:8" x14ac:dyDescent="0.3">
      <c r="A10" s="9">
        <v>2</v>
      </c>
      <c r="B10" s="10" t="s">
        <v>18</v>
      </c>
      <c r="C10" s="15"/>
      <c r="D10" s="12">
        <f>E10+F10+G10</f>
        <v>0</v>
      </c>
      <c r="E10" s="16">
        <v>0</v>
      </c>
      <c r="F10" s="12">
        <v>0</v>
      </c>
      <c r="G10" s="16">
        <v>0</v>
      </c>
    </row>
    <row r="11" spans="1:8" x14ac:dyDescent="0.3">
      <c r="A11" s="9">
        <v>3</v>
      </c>
      <c r="B11" s="10" t="s">
        <v>19</v>
      </c>
      <c r="C11" s="15"/>
      <c r="D11" s="12">
        <f t="shared" ref="D11:D19" si="0">E11+F11+G11</f>
        <v>308608.58999999997</v>
      </c>
      <c r="E11" s="13">
        <v>102869.53</v>
      </c>
      <c r="F11" s="13">
        <v>102869.53</v>
      </c>
      <c r="G11" s="13">
        <v>102869.53</v>
      </c>
    </row>
    <row r="12" spans="1:8" x14ac:dyDescent="0.3">
      <c r="A12" s="9">
        <v>4</v>
      </c>
      <c r="B12" s="10" t="s">
        <v>10</v>
      </c>
      <c r="C12" s="15"/>
      <c r="D12" s="12">
        <f t="shared" si="0"/>
        <v>0</v>
      </c>
      <c r="E12" s="16">
        <v>0</v>
      </c>
      <c r="F12" s="12">
        <v>0</v>
      </c>
      <c r="G12" s="16">
        <v>0</v>
      </c>
    </row>
    <row r="13" spans="1:8" x14ac:dyDescent="0.3">
      <c r="A13" s="9">
        <v>5</v>
      </c>
      <c r="B13" s="10" t="s">
        <v>11</v>
      </c>
      <c r="C13" s="15"/>
      <c r="D13" s="12">
        <f t="shared" si="0"/>
        <v>2000</v>
      </c>
      <c r="E13" s="16">
        <v>0</v>
      </c>
      <c r="F13" s="12">
        <v>0</v>
      </c>
      <c r="G13" s="13">
        <v>2000</v>
      </c>
    </row>
    <row r="14" spans="1:8" x14ac:dyDescent="0.3">
      <c r="A14" s="9">
        <v>6</v>
      </c>
      <c r="B14" s="10" t="s">
        <v>12</v>
      </c>
      <c r="C14" s="15"/>
      <c r="D14" s="12">
        <f t="shared" si="0"/>
        <v>0</v>
      </c>
      <c r="E14" s="13">
        <v>0</v>
      </c>
      <c r="F14" s="12">
        <v>0</v>
      </c>
      <c r="G14" s="16">
        <v>0</v>
      </c>
    </row>
    <row r="15" spans="1:8" x14ac:dyDescent="0.3">
      <c r="A15" s="9">
        <v>7</v>
      </c>
      <c r="B15" s="10" t="s">
        <v>13</v>
      </c>
      <c r="C15" s="15"/>
      <c r="D15" s="12">
        <f t="shared" si="0"/>
        <v>0</v>
      </c>
      <c r="E15" s="13">
        <v>0</v>
      </c>
      <c r="F15" s="14">
        <v>0</v>
      </c>
      <c r="G15" s="16">
        <v>0</v>
      </c>
    </row>
    <row r="16" spans="1:8" x14ac:dyDescent="0.3">
      <c r="A16" s="9">
        <v>8</v>
      </c>
      <c r="B16" s="10" t="s">
        <v>15</v>
      </c>
      <c r="C16" s="15"/>
      <c r="D16" s="12">
        <f t="shared" si="0"/>
        <v>0</v>
      </c>
      <c r="E16" s="13">
        <v>0</v>
      </c>
      <c r="F16" s="14">
        <v>0</v>
      </c>
      <c r="G16" s="16">
        <v>0</v>
      </c>
    </row>
    <row r="17" spans="1:7" x14ac:dyDescent="0.3">
      <c r="A17" s="9">
        <v>9</v>
      </c>
      <c r="B17" s="10" t="s">
        <v>16</v>
      </c>
      <c r="C17" s="15"/>
      <c r="D17" s="12">
        <f t="shared" si="0"/>
        <v>0</v>
      </c>
      <c r="E17" s="13">
        <v>0</v>
      </c>
      <c r="F17" s="14">
        <v>0</v>
      </c>
      <c r="G17" s="13">
        <v>0</v>
      </c>
    </row>
    <row r="18" spans="1:7" x14ac:dyDescent="0.3">
      <c r="A18" s="9">
        <v>10</v>
      </c>
      <c r="B18" s="10" t="s">
        <v>14</v>
      </c>
      <c r="C18" s="15"/>
      <c r="D18" s="12">
        <f t="shared" si="0"/>
        <v>0</v>
      </c>
      <c r="E18" s="13">
        <v>0</v>
      </c>
      <c r="F18" s="14">
        <v>0</v>
      </c>
      <c r="G18" s="13">
        <v>0</v>
      </c>
    </row>
    <row r="19" spans="1:7" x14ac:dyDescent="0.3">
      <c r="A19" s="9">
        <v>11</v>
      </c>
      <c r="B19" s="10" t="s">
        <v>20</v>
      </c>
      <c r="C19" s="15"/>
      <c r="D19" s="12">
        <f t="shared" si="0"/>
        <v>0</v>
      </c>
      <c r="E19" s="13">
        <v>0</v>
      </c>
      <c r="F19" s="14">
        <v>0</v>
      </c>
      <c r="G19" s="13">
        <v>0</v>
      </c>
    </row>
    <row r="20" spans="1:7" ht="8.25" customHeight="1" x14ac:dyDescent="0.3">
      <c r="A20" s="9"/>
      <c r="B20" s="10"/>
      <c r="C20" s="15"/>
      <c r="D20" s="12"/>
      <c r="E20" s="13"/>
      <c r="F20" s="14"/>
      <c r="G20" s="13"/>
    </row>
    <row r="21" spans="1:7" s="4" customFormat="1" x14ac:dyDescent="0.3">
      <c r="A21" s="75" t="s">
        <v>0</v>
      </c>
      <c r="B21" s="76"/>
      <c r="C21" s="77"/>
      <c r="D21" s="17">
        <f>SUM(D9:D20)</f>
        <v>310608.58999999997</v>
      </c>
      <c r="E21" s="17">
        <f>SUM(E9:E20)</f>
        <v>102869.53</v>
      </c>
      <c r="F21" s="18">
        <f>SUM(F9:F20)</f>
        <v>102869.53</v>
      </c>
      <c r="G21" s="17">
        <f>SUM(G9:G20)</f>
        <v>104869.53</v>
      </c>
    </row>
    <row r="23" spans="1:7" ht="27" customHeight="1" x14ac:dyDescent="0.3">
      <c r="B23" s="4" t="s">
        <v>5</v>
      </c>
      <c r="C23" s="1" t="s">
        <v>21</v>
      </c>
    </row>
    <row r="24" spans="1:7" x14ac:dyDescent="0.3">
      <c r="A24" s="1" t="s">
        <v>22</v>
      </c>
    </row>
    <row r="25" spans="1:7" x14ac:dyDescent="0.3">
      <c r="A25" s="1" t="s">
        <v>22</v>
      </c>
    </row>
    <row r="26" spans="1:7" x14ac:dyDescent="0.3">
      <c r="A26" s="1" t="s">
        <v>22</v>
      </c>
    </row>
    <row r="29" spans="1:7" s="4" customFormat="1" x14ac:dyDescent="0.3">
      <c r="A29" s="1"/>
      <c r="B29" s="1"/>
      <c r="C29" s="1"/>
      <c r="D29" s="35"/>
      <c r="E29" s="60" t="s">
        <v>6</v>
      </c>
      <c r="F29" s="62" t="s">
        <v>53</v>
      </c>
      <c r="G29" s="62"/>
    </row>
    <row r="30" spans="1:7" s="4" customFormat="1" ht="23.25" customHeight="1" x14ac:dyDescent="0.3">
      <c r="A30" s="64"/>
      <c r="B30" s="64"/>
      <c r="C30" s="64"/>
      <c r="D30" s="64"/>
      <c r="E30" s="64" t="s">
        <v>70</v>
      </c>
      <c r="F30" s="64"/>
      <c r="G30" s="64"/>
    </row>
    <row r="31" spans="1:7" s="4" customFormat="1" x14ac:dyDescent="0.3">
      <c r="A31" s="65"/>
      <c r="B31" s="65"/>
      <c r="C31" s="65"/>
      <c r="D31" s="36"/>
      <c r="E31" s="65" t="s">
        <v>71</v>
      </c>
      <c r="F31" s="65"/>
      <c r="G31" s="65"/>
    </row>
    <row r="32" spans="1:7" x14ac:dyDescent="0.3">
      <c r="E32" s="1" t="s">
        <v>72</v>
      </c>
    </row>
  </sheetData>
  <mergeCells count="14">
    <mergeCell ref="A30:D30"/>
    <mergeCell ref="E31:G31"/>
    <mergeCell ref="A7:A8"/>
    <mergeCell ref="B7:C8"/>
    <mergeCell ref="D7:G7"/>
    <mergeCell ref="A21:C21"/>
    <mergeCell ref="F29:G29"/>
    <mergeCell ref="E30:G30"/>
    <mergeCell ref="A31:C31"/>
    <mergeCell ref="A1:H1"/>
    <mergeCell ref="A2:H2"/>
    <mergeCell ref="A3:H3"/>
    <mergeCell ref="A4:H4"/>
    <mergeCell ref="A5:G5"/>
  </mergeCells>
  <phoneticPr fontId="2" type="noConversion"/>
  <pageMargins left="0.7" right="0.2" top="0.75" bottom="0.75" header="0.3" footer="0.3"/>
  <pageSetup paperSize="9" orientation="portrait" horizontalDpi="4294967292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2"/>
  <sheetViews>
    <sheetView workbookViewId="0">
      <selection activeCell="A3" sqref="A3:H4"/>
    </sheetView>
  </sheetViews>
  <sheetFormatPr defaultRowHeight="20.25" x14ac:dyDescent="0.3"/>
  <cols>
    <col min="1" max="1" width="7.42578125" style="1" customWidth="1"/>
    <col min="2" max="2" width="10.140625" style="1" customWidth="1"/>
    <col min="3" max="3" width="18.5703125" style="1" customWidth="1"/>
    <col min="4" max="7" width="14.7109375" style="1" customWidth="1"/>
    <col min="8" max="8" width="7.5703125" style="1" hidden="1" customWidth="1"/>
    <col min="9" max="16384" width="9.140625" style="1"/>
  </cols>
  <sheetData>
    <row r="1" spans="1:8" x14ac:dyDescent="0.3">
      <c r="A1" s="62" t="s">
        <v>29</v>
      </c>
      <c r="B1" s="62"/>
      <c r="C1" s="62"/>
      <c r="D1" s="62"/>
      <c r="E1" s="62"/>
      <c r="F1" s="62"/>
      <c r="G1" s="62"/>
      <c r="H1" s="62"/>
    </row>
    <row r="2" spans="1:8" x14ac:dyDescent="0.3">
      <c r="A2" s="62" t="s">
        <v>30</v>
      </c>
      <c r="B2" s="62"/>
      <c r="C2" s="62"/>
      <c r="D2" s="62"/>
      <c r="E2" s="62"/>
      <c r="F2" s="62"/>
      <c r="G2" s="62"/>
      <c r="H2" s="62"/>
    </row>
    <row r="3" spans="1:8" x14ac:dyDescent="0.3">
      <c r="A3" s="62" t="s">
        <v>81</v>
      </c>
      <c r="B3" s="62"/>
      <c r="C3" s="62"/>
      <c r="D3" s="62"/>
      <c r="E3" s="62"/>
      <c r="F3" s="62"/>
      <c r="G3" s="62"/>
      <c r="H3" s="62"/>
    </row>
    <row r="4" spans="1:8" x14ac:dyDescent="0.3">
      <c r="A4" s="62" t="s">
        <v>80</v>
      </c>
      <c r="B4" s="62"/>
      <c r="C4" s="62"/>
      <c r="D4" s="62"/>
      <c r="E4" s="62"/>
      <c r="F4" s="62"/>
      <c r="G4" s="62"/>
      <c r="H4" s="62"/>
    </row>
    <row r="5" spans="1:8" x14ac:dyDescent="0.3">
      <c r="A5" s="63" t="s">
        <v>34</v>
      </c>
      <c r="B5" s="63"/>
      <c r="C5" s="63"/>
      <c r="D5" s="63"/>
      <c r="E5" s="63"/>
      <c r="F5" s="63"/>
      <c r="G5" s="63"/>
      <c r="H5" s="31"/>
    </row>
    <row r="6" spans="1:8" x14ac:dyDescent="0.3">
      <c r="B6" s="56"/>
      <c r="C6" s="56" t="s">
        <v>8</v>
      </c>
      <c r="D6" s="44" t="s">
        <v>23</v>
      </c>
      <c r="E6" s="56" t="s">
        <v>1</v>
      </c>
      <c r="F6" s="44" t="s">
        <v>24</v>
      </c>
      <c r="G6" s="56"/>
      <c r="H6" s="56"/>
    </row>
    <row r="7" spans="1:8" x14ac:dyDescent="0.3">
      <c r="A7" s="66" t="s">
        <v>2</v>
      </c>
      <c r="B7" s="68" t="s">
        <v>3</v>
      </c>
      <c r="C7" s="69"/>
      <c r="D7" s="72" t="s">
        <v>4</v>
      </c>
      <c r="E7" s="73"/>
      <c r="F7" s="73"/>
      <c r="G7" s="74"/>
      <c r="H7" s="31"/>
    </row>
    <row r="8" spans="1:8" x14ac:dyDescent="0.3">
      <c r="A8" s="67"/>
      <c r="B8" s="70"/>
      <c r="C8" s="71"/>
      <c r="D8" s="32" t="s">
        <v>0</v>
      </c>
      <c r="E8" s="7" t="s">
        <v>26</v>
      </c>
      <c r="F8" s="32" t="s">
        <v>27</v>
      </c>
      <c r="G8" s="8" t="s">
        <v>28</v>
      </c>
    </row>
    <row r="9" spans="1:8" s="4" customFormat="1" x14ac:dyDescent="0.3">
      <c r="A9" s="9">
        <v>1</v>
      </c>
      <c r="B9" s="10" t="s">
        <v>17</v>
      </c>
      <c r="C9" s="11"/>
      <c r="D9" s="12">
        <f>E9+F9+G9</f>
        <v>0</v>
      </c>
      <c r="E9" s="13">
        <v>0</v>
      </c>
      <c r="F9" s="14">
        <v>0</v>
      </c>
      <c r="G9" s="13">
        <v>0</v>
      </c>
    </row>
    <row r="10" spans="1:8" x14ac:dyDescent="0.3">
      <c r="A10" s="9">
        <v>2</v>
      </c>
      <c r="B10" s="10" t="s">
        <v>18</v>
      </c>
      <c r="C10" s="15"/>
      <c r="D10" s="12">
        <f>E10+F10+G10</f>
        <v>0</v>
      </c>
      <c r="E10" s="16">
        <v>0</v>
      </c>
      <c r="F10" s="12">
        <v>0</v>
      </c>
      <c r="G10" s="16">
        <v>0</v>
      </c>
    </row>
    <row r="11" spans="1:8" x14ac:dyDescent="0.3">
      <c r="A11" s="9">
        <v>3</v>
      </c>
      <c r="B11" s="10" t="s">
        <v>19</v>
      </c>
      <c r="C11" s="15"/>
      <c r="D11" s="12">
        <f t="shared" ref="D11:D19" si="0">E11+F11+G11</f>
        <v>86470</v>
      </c>
      <c r="E11" s="13">
        <v>21490</v>
      </c>
      <c r="F11" s="13">
        <v>32490</v>
      </c>
      <c r="G11" s="13">
        <v>32490</v>
      </c>
    </row>
    <row r="12" spans="1:8" x14ac:dyDescent="0.3">
      <c r="A12" s="9">
        <v>4</v>
      </c>
      <c r="B12" s="10" t="s">
        <v>10</v>
      </c>
      <c r="C12" s="15"/>
      <c r="D12" s="12">
        <f t="shared" si="0"/>
        <v>104700</v>
      </c>
      <c r="E12" s="16">
        <v>0</v>
      </c>
      <c r="F12" s="12">
        <v>53100</v>
      </c>
      <c r="G12" s="16">
        <v>51600</v>
      </c>
    </row>
    <row r="13" spans="1:8" x14ac:dyDescent="0.3">
      <c r="A13" s="9">
        <v>5</v>
      </c>
      <c r="B13" s="10" t="s">
        <v>11</v>
      </c>
      <c r="C13" s="15"/>
      <c r="D13" s="12">
        <f t="shared" si="0"/>
        <v>8000</v>
      </c>
      <c r="E13" s="16">
        <v>0</v>
      </c>
      <c r="F13" s="12">
        <v>0</v>
      </c>
      <c r="G13" s="13">
        <v>8000</v>
      </c>
    </row>
    <row r="14" spans="1:8" x14ac:dyDescent="0.3">
      <c r="A14" s="9">
        <v>6</v>
      </c>
      <c r="B14" s="10" t="s">
        <v>12</v>
      </c>
      <c r="C14" s="15"/>
      <c r="D14" s="12">
        <f t="shared" si="0"/>
        <v>5500</v>
      </c>
      <c r="E14" s="13">
        <v>0</v>
      </c>
      <c r="F14" s="12">
        <v>2500</v>
      </c>
      <c r="G14" s="16">
        <v>3000</v>
      </c>
    </row>
    <row r="15" spans="1:8" x14ac:dyDescent="0.3">
      <c r="A15" s="9">
        <v>7</v>
      </c>
      <c r="B15" s="10" t="s">
        <v>13</v>
      </c>
      <c r="C15" s="15"/>
      <c r="D15" s="12">
        <f t="shared" si="0"/>
        <v>0</v>
      </c>
      <c r="E15" s="13">
        <v>0</v>
      </c>
      <c r="F15" s="14">
        <v>0</v>
      </c>
      <c r="G15" s="16">
        <v>0</v>
      </c>
    </row>
    <row r="16" spans="1:8" x14ac:dyDescent="0.3">
      <c r="A16" s="9">
        <v>8</v>
      </c>
      <c r="B16" s="10" t="s">
        <v>15</v>
      </c>
      <c r="C16" s="15"/>
      <c r="D16" s="12">
        <f t="shared" si="0"/>
        <v>0</v>
      </c>
      <c r="E16" s="13">
        <v>0</v>
      </c>
      <c r="F16" s="14">
        <v>0</v>
      </c>
      <c r="G16" s="16">
        <v>0</v>
      </c>
    </row>
    <row r="17" spans="1:7" x14ac:dyDescent="0.3">
      <c r="A17" s="9">
        <v>9</v>
      </c>
      <c r="B17" s="10" t="s">
        <v>16</v>
      </c>
      <c r="C17" s="15"/>
      <c r="D17" s="12">
        <f t="shared" si="0"/>
        <v>0</v>
      </c>
      <c r="E17" s="13">
        <v>0</v>
      </c>
      <c r="F17" s="14">
        <v>0</v>
      </c>
      <c r="G17" s="13">
        <v>0</v>
      </c>
    </row>
    <row r="18" spans="1:7" x14ac:dyDescent="0.3">
      <c r="A18" s="9">
        <v>10</v>
      </c>
      <c r="B18" s="10" t="s">
        <v>14</v>
      </c>
      <c r="C18" s="15"/>
      <c r="D18" s="12">
        <f t="shared" si="0"/>
        <v>0</v>
      </c>
      <c r="E18" s="13">
        <v>0</v>
      </c>
      <c r="F18" s="14">
        <v>0</v>
      </c>
      <c r="G18" s="13">
        <v>0</v>
      </c>
    </row>
    <row r="19" spans="1:7" x14ac:dyDescent="0.3">
      <c r="A19" s="9">
        <v>11</v>
      </c>
      <c r="B19" s="10" t="s">
        <v>20</v>
      </c>
      <c r="C19" s="15"/>
      <c r="D19" s="12">
        <f t="shared" si="0"/>
        <v>0</v>
      </c>
      <c r="E19" s="13">
        <v>0</v>
      </c>
      <c r="F19" s="14">
        <v>0</v>
      </c>
      <c r="G19" s="13">
        <v>0</v>
      </c>
    </row>
    <row r="20" spans="1:7" x14ac:dyDescent="0.3">
      <c r="A20" s="9"/>
      <c r="B20" s="10"/>
      <c r="C20" s="15"/>
      <c r="D20" s="12"/>
      <c r="E20" s="13"/>
      <c r="F20" s="14"/>
      <c r="G20" s="13"/>
    </row>
    <row r="21" spans="1:7" s="4" customFormat="1" x14ac:dyDescent="0.3">
      <c r="A21" s="75" t="s">
        <v>0</v>
      </c>
      <c r="B21" s="76"/>
      <c r="C21" s="77"/>
      <c r="D21" s="17">
        <f>SUM(D9:D20)</f>
        <v>204670</v>
      </c>
      <c r="E21" s="17">
        <f>SUM(E9:E20)</f>
        <v>21490</v>
      </c>
      <c r="F21" s="18">
        <f>SUM(F9:F20)</f>
        <v>88090</v>
      </c>
      <c r="G21" s="17">
        <f>SUM(G9:G20)</f>
        <v>95090</v>
      </c>
    </row>
    <row r="23" spans="1:7" x14ac:dyDescent="0.3">
      <c r="B23" s="4" t="s">
        <v>5</v>
      </c>
      <c r="C23" s="1" t="s">
        <v>21</v>
      </c>
    </row>
    <row r="24" spans="1:7" x14ac:dyDescent="0.3">
      <c r="A24" s="1" t="s">
        <v>22</v>
      </c>
    </row>
    <row r="25" spans="1:7" x14ac:dyDescent="0.3">
      <c r="A25" s="1" t="s">
        <v>22</v>
      </c>
    </row>
    <row r="26" spans="1:7" x14ac:dyDescent="0.3">
      <c r="A26" s="1" t="s">
        <v>22</v>
      </c>
    </row>
    <row r="29" spans="1:7" s="4" customFormat="1" x14ac:dyDescent="0.3">
      <c r="A29" s="1" t="s">
        <v>6</v>
      </c>
      <c r="B29" s="1"/>
      <c r="C29" s="1" t="s">
        <v>25</v>
      </c>
      <c r="D29" s="35"/>
      <c r="E29" s="57" t="s">
        <v>6</v>
      </c>
      <c r="F29" s="62" t="s">
        <v>53</v>
      </c>
      <c r="G29" s="62"/>
    </row>
    <row r="30" spans="1:7" s="4" customFormat="1" x14ac:dyDescent="0.3">
      <c r="A30" s="6"/>
      <c r="B30" s="64" t="s">
        <v>50</v>
      </c>
      <c r="C30" s="64"/>
      <c r="D30" s="64"/>
      <c r="E30" s="64" t="s">
        <v>70</v>
      </c>
      <c r="F30" s="64"/>
      <c r="G30" s="64"/>
    </row>
    <row r="31" spans="1:7" s="4" customFormat="1" x14ac:dyDescent="0.3">
      <c r="A31" s="55"/>
      <c r="B31" s="55" t="s">
        <v>52</v>
      </c>
      <c r="C31" s="55"/>
      <c r="D31" s="57"/>
      <c r="E31" s="65" t="s">
        <v>71</v>
      </c>
      <c r="F31" s="65"/>
      <c r="G31" s="65"/>
    </row>
    <row r="32" spans="1:7" x14ac:dyDescent="0.3">
      <c r="E32" s="1" t="s">
        <v>72</v>
      </c>
    </row>
  </sheetData>
  <mergeCells count="13">
    <mergeCell ref="B30:D30"/>
    <mergeCell ref="E30:G30"/>
    <mergeCell ref="E31:G31"/>
    <mergeCell ref="A1:H1"/>
    <mergeCell ref="A2:H2"/>
    <mergeCell ref="A3:H3"/>
    <mergeCell ref="A4:H4"/>
    <mergeCell ref="A5:G5"/>
    <mergeCell ref="A7:A8"/>
    <mergeCell ref="B7:C8"/>
    <mergeCell ref="D7:G7"/>
    <mergeCell ref="A21:C21"/>
    <mergeCell ref="F29:G29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2"/>
  <sheetViews>
    <sheetView topLeftCell="A4" zoomScale="120" zoomScaleNormal="120" workbookViewId="0">
      <selection activeCell="A3" sqref="A3:H4"/>
    </sheetView>
  </sheetViews>
  <sheetFormatPr defaultRowHeight="20.25" x14ac:dyDescent="0.3"/>
  <cols>
    <col min="1" max="1" width="7.42578125" style="1" customWidth="1"/>
    <col min="2" max="2" width="10.140625" style="1" customWidth="1"/>
    <col min="3" max="3" width="17.140625" style="1" customWidth="1"/>
    <col min="4" max="7" width="14.7109375" style="1" customWidth="1"/>
    <col min="8" max="8" width="7.5703125" style="1" hidden="1" customWidth="1"/>
    <col min="9" max="16384" width="9.140625" style="1"/>
  </cols>
  <sheetData>
    <row r="1" spans="1:8" x14ac:dyDescent="0.3">
      <c r="A1" s="62" t="s">
        <v>29</v>
      </c>
      <c r="B1" s="62"/>
      <c r="C1" s="62"/>
      <c r="D1" s="62"/>
      <c r="E1" s="62"/>
      <c r="F1" s="62"/>
      <c r="G1" s="62"/>
      <c r="H1" s="62"/>
    </row>
    <row r="2" spans="1:8" x14ac:dyDescent="0.3">
      <c r="A2" s="62" t="s">
        <v>55</v>
      </c>
      <c r="B2" s="62"/>
      <c r="C2" s="62"/>
      <c r="D2" s="62"/>
      <c r="E2" s="62"/>
      <c r="F2" s="62"/>
      <c r="G2" s="62"/>
      <c r="H2" s="62"/>
    </row>
    <row r="3" spans="1:8" x14ac:dyDescent="0.3">
      <c r="A3" s="62" t="s">
        <v>81</v>
      </c>
      <c r="B3" s="62"/>
      <c r="C3" s="62"/>
      <c r="D3" s="62"/>
      <c r="E3" s="62"/>
      <c r="F3" s="62"/>
      <c r="G3" s="62"/>
      <c r="H3" s="62"/>
    </row>
    <row r="4" spans="1:8" x14ac:dyDescent="0.3">
      <c r="A4" s="62" t="s">
        <v>80</v>
      </c>
      <c r="B4" s="62"/>
      <c r="C4" s="62"/>
      <c r="D4" s="62"/>
      <c r="E4" s="62"/>
      <c r="F4" s="62"/>
      <c r="G4" s="62"/>
      <c r="H4" s="62"/>
    </row>
    <row r="5" spans="1:8" x14ac:dyDescent="0.3">
      <c r="B5" s="43"/>
      <c r="C5" s="43" t="s">
        <v>8</v>
      </c>
      <c r="D5" s="44" t="s">
        <v>35</v>
      </c>
      <c r="E5" s="43" t="s">
        <v>1</v>
      </c>
      <c r="F5" s="44" t="s">
        <v>43</v>
      </c>
      <c r="G5" s="43"/>
      <c r="H5" s="43"/>
    </row>
    <row r="6" spans="1:8" x14ac:dyDescent="0.3">
      <c r="A6" s="63" t="s">
        <v>73</v>
      </c>
      <c r="B6" s="63"/>
      <c r="C6" s="63"/>
      <c r="D6" s="63"/>
      <c r="E6" s="63"/>
      <c r="F6" s="63"/>
      <c r="G6" s="63"/>
      <c r="H6" s="43"/>
    </row>
    <row r="7" spans="1:8" x14ac:dyDescent="0.3">
      <c r="A7" s="66" t="s">
        <v>2</v>
      </c>
      <c r="B7" s="68" t="s">
        <v>3</v>
      </c>
      <c r="C7" s="69"/>
      <c r="D7" s="72" t="s">
        <v>4</v>
      </c>
      <c r="E7" s="73"/>
      <c r="F7" s="73"/>
      <c r="G7" s="74"/>
      <c r="H7" s="31"/>
    </row>
    <row r="8" spans="1:8" x14ac:dyDescent="0.3">
      <c r="A8" s="67"/>
      <c r="B8" s="70"/>
      <c r="C8" s="71"/>
      <c r="D8" s="32" t="s">
        <v>0</v>
      </c>
      <c r="E8" s="7" t="s">
        <v>26</v>
      </c>
      <c r="F8" s="32" t="s">
        <v>27</v>
      </c>
      <c r="G8" s="8" t="s">
        <v>28</v>
      </c>
    </row>
    <row r="9" spans="1:8" s="4" customFormat="1" x14ac:dyDescent="0.3">
      <c r="A9" s="9">
        <v>1</v>
      </c>
      <c r="B9" s="10" t="s">
        <v>17</v>
      </c>
      <c r="C9" s="11"/>
      <c r="D9" s="12">
        <f>E9+F9+G9</f>
        <v>0</v>
      </c>
      <c r="E9" s="13">
        <v>0</v>
      </c>
      <c r="F9" s="14">
        <v>0</v>
      </c>
      <c r="G9" s="13">
        <v>0</v>
      </c>
    </row>
    <row r="10" spans="1:8" x14ac:dyDescent="0.3">
      <c r="A10" s="9">
        <v>2</v>
      </c>
      <c r="B10" s="10" t="s">
        <v>18</v>
      </c>
      <c r="C10" s="15"/>
      <c r="D10" s="12">
        <f>E10+F10+G10</f>
        <v>0</v>
      </c>
      <c r="E10" s="16">
        <v>0</v>
      </c>
      <c r="F10" s="12">
        <v>0</v>
      </c>
      <c r="G10" s="16">
        <v>0</v>
      </c>
    </row>
    <row r="11" spans="1:8" x14ac:dyDescent="0.3">
      <c r="A11" s="9">
        <v>3</v>
      </c>
      <c r="B11" s="10" t="s">
        <v>19</v>
      </c>
      <c r="C11" s="15"/>
      <c r="D11" s="12">
        <f t="shared" ref="D11:D19" si="0">E11+F11+G11</f>
        <v>709715.25</v>
      </c>
      <c r="E11" s="13">
        <f>54940+181631.75</f>
        <v>236571.75</v>
      </c>
      <c r="F11" s="13">
        <f>54940+181631.75</f>
        <v>236571.75</v>
      </c>
      <c r="G11" s="13">
        <f>54940+181631.75</f>
        <v>236571.75</v>
      </c>
    </row>
    <row r="12" spans="1:8" x14ac:dyDescent="0.3">
      <c r="A12" s="9">
        <v>4</v>
      </c>
      <c r="B12" s="10" t="s">
        <v>10</v>
      </c>
      <c r="C12" s="15"/>
      <c r="D12" s="12">
        <f t="shared" si="0"/>
        <v>10800</v>
      </c>
      <c r="E12" s="16">
        <v>2000</v>
      </c>
      <c r="F12" s="12">
        <v>1800</v>
      </c>
      <c r="G12" s="16">
        <v>7000</v>
      </c>
    </row>
    <row r="13" spans="1:8" x14ac:dyDescent="0.3">
      <c r="A13" s="9">
        <v>5</v>
      </c>
      <c r="B13" s="10" t="s">
        <v>11</v>
      </c>
      <c r="C13" s="15"/>
      <c r="D13" s="12">
        <f t="shared" si="0"/>
        <v>171000</v>
      </c>
      <c r="E13" s="16">
        <v>0</v>
      </c>
      <c r="F13" s="12">
        <v>0</v>
      </c>
      <c r="G13" s="13">
        <v>171000</v>
      </c>
    </row>
    <row r="14" spans="1:8" x14ac:dyDescent="0.3">
      <c r="A14" s="9">
        <v>6</v>
      </c>
      <c r="B14" s="10" t="s">
        <v>12</v>
      </c>
      <c r="C14" s="15"/>
      <c r="D14" s="12">
        <f t="shared" si="0"/>
        <v>1252.17</v>
      </c>
      <c r="E14" s="13">
        <v>1252.17</v>
      </c>
      <c r="F14" s="12">
        <v>0</v>
      </c>
      <c r="G14" s="16">
        <v>0</v>
      </c>
    </row>
    <row r="15" spans="1:8" x14ac:dyDescent="0.3">
      <c r="A15" s="9">
        <v>7</v>
      </c>
      <c r="B15" s="10" t="s">
        <v>13</v>
      </c>
      <c r="C15" s="15"/>
      <c r="D15" s="12">
        <f t="shared" si="0"/>
        <v>3186.2700000000004</v>
      </c>
      <c r="E15" s="13">
        <v>1252.17</v>
      </c>
      <c r="F15" s="14">
        <v>1206.05</v>
      </c>
      <c r="G15" s="16">
        <v>728.05</v>
      </c>
    </row>
    <row r="16" spans="1:8" x14ac:dyDescent="0.3">
      <c r="A16" s="9">
        <v>8</v>
      </c>
      <c r="B16" s="10" t="s">
        <v>15</v>
      </c>
      <c r="C16" s="15"/>
      <c r="D16" s="12">
        <f t="shared" si="0"/>
        <v>0</v>
      </c>
      <c r="E16" s="13">
        <v>0</v>
      </c>
      <c r="F16" s="14">
        <v>0</v>
      </c>
      <c r="G16" s="16">
        <v>0</v>
      </c>
    </row>
    <row r="17" spans="1:7" x14ac:dyDescent="0.3">
      <c r="A17" s="9">
        <v>9</v>
      </c>
      <c r="B17" s="10" t="s">
        <v>16</v>
      </c>
      <c r="C17" s="15"/>
      <c r="D17" s="12">
        <f t="shared" si="0"/>
        <v>0</v>
      </c>
      <c r="E17" s="13">
        <v>0</v>
      </c>
      <c r="F17" s="14">
        <v>0</v>
      </c>
      <c r="G17" s="13">
        <v>0</v>
      </c>
    </row>
    <row r="18" spans="1:7" x14ac:dyDescent="0.3">
      <c r="A18" s="9">
        <v>10</v>
      </c>
      <c r="B18" s="10" t="s">
        <v>14</v>
      </c>
      <c r="C18" s="15"/>
      <c r="D18" s="12">
        <f t="shared" si="0"/>
        <v>0</v>
      </c>
      <c r="E18" s="13">
        <v>0</v>
      </c>
      <c r="F18" s="14">
        <v>0</v>
      </c>
      <c r="G18" s="13">
        <v>0</v>
      </c>
    </row>
    <row r="19" spans="1:7" x14ac:dyDescent="0.3">
      <c r="A19" s="9">
        <v>11</v>
      </c>
      <c r="B19" s="10" t="s">
        <v>20</v>
      </c>
      <c r="C19" s="15"/>
      <c r="D19" s="12">
        <f t="shared" si="0"/>
        <v>0</v>
      </c>
      <c r="E19" s="13">
        <v>0</v>
      </c>
      <c r="F19" s="14">
        <v>0</v>
      </c>
      <c r="G19" s="13">
        <v>0</v>
      </c>
    </row>
    <row r="20" spans="1:7" x14ac:dyDescent="0.3">
      <c r="A20" s="9"/>
      <c r="B20" s="10"/>
      <c r="C20" s="15"/>
      <c r="D20" s="12"/>
      <c r="E20" s="13"/>
      <c r="F20" s="14"/>
      <c r="G20" s="13"/>
    </row>
    <row r="21" spans="1:7" s="4" customFormat="1" x14ac:dyDescent="0.3">
      <c r="A21" s="75" t="s">
        <v>0</v>
      </c>
      <c r="B21" s="76"/>
      <c r="C21" s="77"/>
      <c r="D21" s="40">
        <f>SUM(D9:D20)</f>
        <v>895953.69000000006</v>
      </c>
      <c r="E21" s="17">
        <f>SUM(E9:E20)</f>
        <v>241076.09000000003</v>
      </c>
      <c r="F21" s="18">
        <f>SUM(F9:F20)</f>
        <v>239577.8</v>
      </c>
      <c r="G21" s="17">
        <f>SUM(G9:G20)</f>
        <v>415299.8</v>
      </c>
    </row>
    <row r="23" spans="1:7" x14ac:dyDescent="0.3">
      <c r="B23" s="4" t="s">
        <v>5</v>
      </c>
      <c r="C23" s="1" t="s">
        <v>21</v>
      </c>
    </row>
    <row r="24" spans="1:7" x14ac:dyDescent="0.3">
      <c r="A24" s="1" t="s">
        <v>22</v>
      </c>
    </row>
    <row r="25" spans="1:7" x14ac:dyDescent="0.3">
      <c r="A25" s="1" t="s">
        <v>22</v>
      </c>
    </row>
    <row r="26" spans="1:7" x14ac:dyDescent="0.3">
      <c r="A26" s="1" t="s">
        <v>22</v>
      </c>
    </row>
    <row r="29" spans="1:7" s="4" customFormat="1" x14ac:dyDescent="0.3">
      <c r="A29" s="1" t="s">
        <v>6</v>
      </c>
      <c r="B29" s="1"/>
      <c r="C29" s="1" t="s">
        <v>25</v>
      </c>
      <c r="D29" s="35"/>
      <c r="E29" s="60" t="s">
        <v>6</v>
      </c>
      <c r="F29" s="62" t="s">
        <v>53</v>
      </c>
      <c r="G29" s="62"/>
    </row>
    <row r="30" spans="1:7" s="4" customFormat="1" ht="23.25" customHeight="1" x14ac:dyDescent="0.3">
      <c r="A30" s="64" t="s">
        <v>56</v>
      </c>
      <c r="B30" s="64"/>
      <c r="C30" s="64"/>
      <c r="D30" s="64"/>
      <c r="E30" s="64" t="s">
        <v>70</v>
      </c>
      <c r="F30" s="64"/>
      <c r="G30" s="64"/>
    </row>
    <row r="31" spans="1:7" s="4" customFormat="1" x14ac:dyDescent="0.3">
      <c r="A31" s="64" t="s">
        <v>57</v>
      </c>
      <c r="B31" s="64"/>
      <c r="C31" s="64"/>
      <c r="D31" s="64"/>
      <c r="E31" s="65" t="s">
        <v>71</v>
      </c>
      <c r="F31" s="65"/>
      <c r="G31" s="65"/>
    </row>
    <row r="32" spans="1:7" x14ac:dyDescent="0.3">
      <c r="E32" s="1" t="s">
        <v>72</v>
      </c>
    </row>
  </sheetData>
  <mergeCells count="14">
    <mergeCell ref="E31:G31"/>
    <mergeCell ref="A31:D31"/>
    <mergeCell ref="A6:G6"/>
    <mergeCell ref="A7:A8"/>
    <mergeCell ref="B7:C8"/>
    <mergeCell ref="D7:G7"/>
    <mergeCell ref="A21:C21"/>
    <mergeCell ref="F29:G29"/>
    <mergeCell ref="A1:H1"/>
    <mergeCell ref="A2:H2"/>
    <mergeCell ref="A3:H3"/>
    <mergeCell ref="A4:H4"/>
    <mergeCell ref="E30:G30"/>
    <mergeCell ref="A30:D3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2"/>
  <sheetViews>
    <sheetView workbookViewId="0">
      <selection activeCell="A3" sqref="A3:H4"/>
    </sheetView>
  </sheetViews>
  <sheetFormatPr defaultRowHeight="20.25" x14ac:dyDescent="0.3"/>
  <cols>
    <col min="1" max="1" width="7.42578125" style="1" customWidth="1"/>
    <col min="2" max="2" width="10.140625" style="1" customWidth="1"/>
    <col min="3" max="3" width="17.140625" style="1" customWidth="1"/>
    <col min="4" max="7" width="14.7109375" style="1" customWidth="1"/>
    <col min="8" max="8" width="7.5703125" style="1" hidden="1" customWidth="1"/>
    <col min="9" max="16384" width="9.140625" style="1"/>
  </cols>
  <sheetData>
    <row r="1" spans="1:8" x14ac:dyDescent="0.3">
      <c r="A1" s="62" t="s">
        <v>29</v>
      </c>
      <c r="B1" s="62"/>
      <c r="C1" s="62"/>
      <c r="D1" s="62"/>
      <c r="E1" s="62"/>
      <c r="F1" s="62"/>
      <c r="G1" s="62"/>
      <c r="H1" s="62"/>
    </row>
    <row r="2" spans="1:8" x14ac:dyDescent="0.3">
      <c r="A2" s="62" t="s">
        <v>74</v>
      </c>
      <c r="B2" s="62"/>
      <c r="C2" s="62"/>
      <c r="D2" s="62"/>
      <c r="E2" s="62"/>
      <c r="F2" s="62"/>
      <c r="G2" s="62"/>
      <c r="H2" s="62"/>
    </row>
    <row r="3" spans="1:8" x14ac:dyDescent="0.3">
      <c r="A3" s="62" t="s">
        <v>81</v>
      </c>
      <c r="B3" s="62"/>
      <c r="C3" s="62"/>
      <c r="D3" s="62"/>
      <c r="E3" s="62"/>
      <c r="F3" s="62"/>
      <c r="G3" s="62"/>
      <c r="H3" s="62"/>
    </row>
    <row r="4" spans="1:8" x14ac:dyDescent="0.3">
      <c r="A4" s="62" t="s">
        <v>80</v>
      </c>
      <c r="B4" s="62"/>
      <c r="C4" s="62"/>
      <c r="D4" s="62"/>
      <c r="E4" s="62"/>
      <c r="F4" s="62"/>
      <c r="G4" s="62"/>
      <c r="H4" s="62"/>
    </row>
    <row r="5" spans="1:8" x14ac:dyDescent="0.3">
      <c r="B5" s="58"/>
      <c r="C5" s="58" t="s">
        <v>8</v>
      </c>
      <c r="D5" s="44"/>
      <c r="E5" s="58" t="s">
        <v>1</v>
      </c>
      <c r="F5" s="44"/>
      <c r="G5" s="58"/>
      <c r="H5" s="58"/>
    </row>
    <row r="6" spans="1:8" x14ac:dyDescent="0.3">
      <c r="A6" s="63" t="s">
        <v>75</v>
      </c>
      <c r="B6" s="63"/>
      <c r="C6" s="63"/>
      <c r="D6" s="63"/>
      <c r="E6" s="63"/>
      <c r="F6" s="63"/>
      <c r="G6" s="63"/>
      <c r="H6" s="58"/>
    </row>
    <row r="7" spans="1:8" x14ac:dyDescent="0.3">
      <c r="A7" s="66" t="s">
        <v>2</v>
      </c>
      <c r="B7" s="68" t="s">
        <v>3</v>
      </c>
      <c r="C7" s="69"/>
      <c r="D7" s="72" t="s">
        <v>4</v>
      </c>
      <c r="E7" s="73"/>
      <c r="F7" s="73"/>
      <c r="G7" s="74"/>
      <c r="H7" s="58"/>
    </row>
    <row r="8" spans="1:8" x14ac:dyDescent="0.3">
      <c r="A8" s="67"/>
      <c r="B8" s="70"/>
      <c r="C8" s="71"/>
      <c r="D8" s="47" t="s">
        <v>0</v>
      </c>
      <c r="E8" s="7" t="s">
        <v>26</v>
      </c>
      <c r="F8" s="47" t="s">
        <v>27</v>
      </c>
      <c r="G8" s="8" t="s">
        <v>28</v>
      </c>
    </row>
    <row r="9" spans="1:8" s="4" customFormat="1" x14ac:dyDescent="0.3">
      <c r="A9" s="9">
        <v>1</v>
      </c>
      <c r="B9" s="10" t="s">
        <v>17</v>
      </c>
      <c r="C9" s="11"/>
      <c r="D9" s="12">
        <f>E9+F9+G9</f>
        <v>0</v>
      </c>
      <c r="E9" s="13">
        <v>0</v>
      </c>
      <c r="F9" s="14">
        <v>0</v>
      </c>
      <c r="G9" s="13">
        <v>0</v>
      </c>
    </row>
    <row r="10" spans="1:8" x14ac:dyDescent="0.3">
      <c r="A10" s="9">
        <v>2</v>
      </c>
      <c r="B10" s="10" t="s">
        <v>18</v>
      </c>
      <c r="C10" s="15"/>
      <c r="D10" s="12">
        <f>E10+F10+G10</f>
        <v>0</v>
      </c>
      <c r="E10" s="16">
        <v>0</v>
      </c>
      <c r="F10" s="12">
        <v>0</v>
      </c>
      <c r="G10" s="16">
        <v>0</v>
      </c>
    </row>
    <row r="11" spans="1:8" x14ac:dyDescent="0.3">
      <c r="A11" s="9">
        <v>3</v>
      </c>
      <c r="B11" s="10" t="s">
        <v>19</v>
      </c>
      <c r="C11" s="15"/>
      <c r="D11" s="12">
        <f t="shared" ref="D11:D19" si="0">E11+F11+G11</f>
        <v>0</v>
      </c>
      <c r="E11" s="13">
        <v>0</v>
      </c>
      <c r="F11" s="13">
        <v>0</v>
      </c>
      <c r="G11" s="13">
        <v>0</v>
      </c>
    </row>
    <row r="12" spans="1:8" x14ac:dyDescent="0.3">
      <c r="A12" s="9">
        <v>4</v>
      </c>
      <c r="B12" s="10" t="s">
        <v>10</v>
      </c>
      <c r="C12" s="15"/>
      <c r="D12" s="12">
        <f t="shared" si="0"/>
        <v>0</v>
      </c>
      <c r="E12" s="16">
        <v>0</v>
      </c>
      <c r="F12" s="12">
        <v>0</v>
      </c>
      <c r="G12" s="16">
        <v>0</v>
      </c>
    </row>
    <row r="13" spans="1:8" x14ac:dyDescent="0.3">
      <c r="A13" s="9">
        <v>5</v>
      </c>
      <c r="B13" s="10" t="s">
        <v>11</v>
      </c>
      <c r="C13" s="15"/>
      <c r="D13" s="12">
        <f t="shared" si="0"/>
        <v>0</v>
      </c>
      <c r="E13" s="16">
        <v>0</v>
      </c>
      <c r="F13" s="12">
        <v>0</v>
      </c>
      <c r="G13" s="13">
        <v>0</v>
      </c>
    </row>
    <row r="14" spans="1:8" x14ac:dyDescent="0.3">
      <c r="A14" s="9">
        <v>6</v>
      </c>
      <c r="B14" s="10" t="s">
        <v>12</v>
      </c>
      <c r="C14" s="15"/>
      <c r="D14" s="12">
        <f t="shared" si="0"/>
        <v>0</v>
      </c>
      <c r="E14" s="13">
        <v>0</v>
      </c>
      <c r="F14" s="12">
        <v>0</v>
      </c>
      <c r="G14" s="16">
        <v>0</v>
      </c>
    </row>
    <row r="15" spans="1:8" x14ac:dyDescent="0.3">
      <c r="A15" s="9">
        <v>7</v>
      </c>
      <c r="B15" s="10" t="s">
        <v>13</v>
      </c>
      <c r="C15" s="15"/>
      <c r="D15" s="12">
        <f t="shared" si="0"/>
        <v>0</v>
      </c>
      <c r="E15" s="13">
        <v>0</v>
      </c>
      <c r="F15" s="14">
        <v>0</v>
      </c>
      <c r="G15" s="16">
        <v>0</v>
      </c>
    </row>
    <row r="16" spans="1:8" x14ac:dyDescent="0.3">
      <c r="A16" s="9">
        <v>8</v>
      </c>
      <c r="B16" s="10" t="s">
        <v>15</v>
      </c>
      <c r="C16" s="15"/>
      <c r="D16" s="12">
        <f t="shared" si="0"/>
        <v>0</v>
      </c>
      <c r="E16" s="13">
        <v>0</v>
      </c>
      <c r="F16" s="14">
        <v>0</v>
      </c>
      <c r="G16" s="16">
        <v>0</v>
      </c>
    </row>
    <row r="17" spans="1:7" x14ac:dyDescent="0.3">
      <c r="A17" s="9">
        <v>9</v>
      </c>
      <c r="B17" s="10" t="s">
        <v>16</v>
      </c>
      <c r="C17" s="15"/>
      <c r="D17" s="12">
        <f t="shared" si="0"/>
        <v>0</v>
      </c>
      <c r="E17" s="13">
        <v>0</v>
      </c>
      <c r="F17" s="14">
        <v>0</v>
      </c>
      <c r="G17" s="13">
        <v>0</v>
      </c>
    </row>
    <row r="18" spans="1:7" x14ac:dyDescent="0.3">
      <c r="A18" s="9">
        <v>10</v>
      </c>
      <c r="B18" s="10" t="s">
        <v>14</v>
      </c>
      <c r="C18" s="15"/>
      <c r="D18" s="12">
        <f t="shared" si="0"/>
        <v>0</v>
      </c>
      <c r="E18" s="13">
        <v>0</v>
      </c>
      <c r="F18" s="14">
        <v>0</v>
      </c>
      <c r="G18" s="13">
        <v>0</v>
      </c>
    </row>
    <row r="19" spans="1:7" x14ac:dyDescent="0.3">
      <c r="A19" s="9">
        <v>11</v>
      </c>
      <c r="B19" s="10" t="s">
        <v>20</v>
      </c>
      <c r="C19" s="15"/>
      <c r="D19" s="12">
        <f t="shared" si="0"/>
        <v>0</v>
      </c>
      <c r="E19" s="13">
        <v>0</v>
      </c>
      <c r="F19" s="14">
        <v>0</v>
      </c>
      <c r="G19" s="13">
        <v>0</v>
      </c>
    </row>
    <row r="20" spans="1:7" x14ac:dyDescent="0.3">
      <c r="A20" s="9"/>
      <c r="B20" s="10"/>
      <c r="C20" s="15"/>
      <c r="D20" s="12"/>
      <c r="E20" s="13"/>
      <c r="F20" s="14"/>
      <c r="G20" s="13"/>
    </row>
    <row r="21" spans="1:7" s="4" customFormat="1" x14ac:dyDescent="0.3">
      <c r="A21" s="75" t="s">
        <v>0</v>
      </c>
      <c r="B21" s="76"/>
      <c r="C21" s="77"/>
      <c r="D21" s="40">
        <f>SUM(D9:D20)</f>
        <v>0</v>
      </c>
      <c r="E21" s="17">
        <f>SUM(E9:E20)</f>
        <v>0</v>
      </c>
      <c r="F21" s="18">
        <f>SUM(F9:F20)</f>
        <v>0</v>
      </c>
      <c r="G21" s="17">
        <f>SUM(G9:G20)</f>
        <v>0</v>
      </c>
    </row>
    <row r="23" spans="1:7" x14ac:dyDescent="0.3">
      <c r="B23" s="4" t="s">
        <v>5</v>
      </c>
      <c r="C23" s="1" t="s">
        <v>21</v>
      </c>
    </row>
    <row r="24" spans="1:7" x14ac:dyDescent="0.3">
      <c r="A24" s="1" t="s">
        <v>22</v>
      </c>
    </row>
    <row r="25" spans="1:7" x14ac:dyDescent="0.3">
      <c r="A25" s="1" t="s">
        <v>22</v>
      </c>
    </row>
    <row r="26" spans="1:7" x14ac:dyDescent="0.3">
      <c r="A26" s="1" t="s">
        <v>22</v>
      </c>
    </row>
    <row r="29" spans="1:7" s="4" customFormat="1" x14ac:dyDescent="0.3">
      <c r="A29" s="1" t="s">
        <v>6</v>
      </c>
      <c r="B29" s="1"/>
      <c r="C29" s="1" t="s">
        <v>25</v>
      </c>
      <c r="D29" s="35"/>
      <c r="E29" s="60" t="s">
        <v>6</v>
      </c>
      <c r="F29" s="62" t="s">
        <v>53</v>
      </c>
      <c r="G29" s="62"/>
    </row>
    <row r="30" spans="1:7" s="4" customFormat="1" x14ac:dyDescent="0.3">
      <c r="A30" s="6"/>
      <c r="B30" s="64" t="s">
        <v>66</v>
      </c>
      <c r="C30" s="64"/>
      <c r="D30" s="64"/>
      <c r="E30" s="64" t="s">
        <v>70</v>
      </c>
      <c r="F30" s="64"/>
      <c r="G30" s="64"/>
    </row>
    <row r="31" spans="1:7" s="4" customFormat="1" x14ac:dyDescent="0.3">
      <c r="A31" s="59" t="s">
        <v>59</v>
      </c>
      <c r="B31" s="59"/>
      <c r="C31" s="59"/>
      <c r="D31" s="60"/>
      <c r="E31" s="65" t="s">
        <v>71</v>
      </c>
      <c r="F31" s="65"/>
      <c r="G31" s="65"/>
    </row>
    <row r="32" spans="1:7" x14ac:dyDescent="0.3">
      <c r="E32" s="1" t="s">
        <v>72</v>
      </c>
    </row>
  </sheetData>
  <mergeCells count="13">
    <mergeCell ref="A7:A8"/>
    <mergeCell ref="B7:C8"/>
    <mergeCell ref="D7:G7"/>
    <mergeCell ref="A1:H1"/>
    <mergeCell ref="A2:H2"/>
    <mergeCell ref="A3:H3"/>
    <mergeCell ref="A4:H4"/>
    <mergeCell ref="A6:G6"/>
    <mergeCell ref="A21:C21"/>
    <mergeCell ref="F29:G29"/>
    <mergeCell ref="E30:G30"/>
    <mergeCell ref="E31:G31"/>
    <mergeCell ref="B30:D3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2"/>
  <sheetViews>
    <sheetView workbookViewId="0">
      <selection activeCell="J12" sqref="J12"/>
    </sheetView>
  </sheetViews>
  <sheetFormatPr defaultRowHeight="20.25" x14ac:dyDescent="0.3"/>
  <cols>
    <col min="1" max="1" width="7.42578125" style="1" customWidth="1"/>
    <col min="2" max="2" width="10.140625" style="1" customWidth="1"/>
    <col min="3" max="3" width="17.7109375" style="1" customWidth="1"/>
    <col min="4" max="4" width="14.85546875" style="1" customWidth="1"/>
    <col min="5" max="5" width="14.42578125" style="1" customWidth="1"/>
    <col min="6" max="6" width="15.7109375" style="1" customWidth="1"/>
    <col min="7" max="7" width="15" style="1" customWidth="1"/>
    <col min="8" max="8" width="7.5703125" style="1" hidden="1" customWidth="1"/>
    <col min="9" max="16384" width="9.140625" style="1"/>
  </cols>
  <sheetData>
    <row r="1" spans="1:8" x14ac:dyDescent="0.3">
      <c r="A1" s="62" t="s">
        <v>29</v>
      </c>
      <c r="B1" s="62"/>
      <c r="C1" s="62"/>
      <c r="D1" s="62"/>
      <c r="E1" s="62"/>
      <c r="F1" s="62"/>
      <c r="G1" s="62"/>
      <c r="H1" s="62"/>
    </row>
    <row r="2" spans="1:8" x14ac:dyDescent="0.3">
      <c r="A2" s="62" t="s">
        <v>58</v>
      </c>
      <c r="B2" s="62"/>
      <c r="C2" s="62"/>
      <c r="D2" s="62"/>
      <c r="E2" s="62"/>
      <c r="F2" s="62"/>
      <c r="G2" s="62"/>
      <c r="H2" s="62"/>
    </row>
    <row r="3" spans="1:8" x14ac:dyDescent="0.3">
      <c r="A3" s="62" t="s">
        <v>81</v>
      </c>
      <c r="B3" s="62"/>
      <c r="C3" s="62"/>
      <c r="D3" s="62"/>
      <c r="E3" s="62"/>
      <c r="F3" s="62"/>
      <c r="G3" s="62"/>
      <c r="H3" s="62"/>
    </row>
    <row r="4" spans="1:8" x14ac:dyDescent="0.3">
      <c r="A4" s="62" t="s">
        <v>80</v>
      </c>
      <c r="B4" s="62"/>
      <c r="C4" s="62"/>
      <c r="D4" s="62"/>
      <c r="E4" s="62"/>
      <c r="F4" s="62"/>
      <c r="G4" s="62"/>
      <c r="H4" s="62"/>
    </row>
    <row r="5" spans="1:8" x14ac:dyDescent="0.3">
      <c r="B5" s="43"/>
      <c r="C5" s="43" t="s">
        <v>8</v>
      </c>
      <c r="D5" s="44" t="s">
        <v>36</v>
      </c>
      <c r="E5" s="43" t="s">
        <v>1</v>
      </c>
      <c r="F5" s="44" t="s">
        <v>37</v>
      </c>
      <c r="G5" s="43"/>
      <c r="H5" s="43"/>
    </row>
    <row r="6" spans="1:8" x14ac:dyDescent="0.3">
      <c r="A6" s="63" t="s">
        <v>38</v>
      </c>
      <c r="B6" s="63"/>
      <c r="C6" s="63"/>
      <c r="D6" s="63"/>
      <c r="E6" s="63"/>
      <c r="F6" s="63"/>
      <c r="G6" s="63"/>
      <c r="H6" s="43"/>
    </row>
    <row r="7" spans="1:8" x14ac:dyDescent="0.3">
      <c r="A7" s="66" t="s">
        <v>2</v>
      </c>
      <c r="B7" s="68" t="s">
        <v>3</v>
      </c>
      <c r="C7" s="69"/>
      <c r="D7" s="72" t="s">
        <v>4</v>
      </c>
      <c r="E7" s="73"/>
      <c r="F7" s="73"/>
      <c r="G7" s="74"/>
      <c r="H7" s="31"/>
    </row>
    <row r="8" spans="1:8" x14ac:dyDescent="0.3">
      <c r="A8" s="67"/>
      <c r="B8" s="70"/>
      <c r="C8" s="71"/>
      <c r="D8" s="32" t="s">
        <v>0</v>
      </c>
      <c r="E8" s="7" t="s">
        <v>26</v>
      </c>
      <c r="F8" s="32" t="s">
        <v>27</v>
      </c>
      <c r="G8" s="8" t="s">
        <v>28</v>
      </c>
    </row>
    <row r="9" spans="1:8" s="4" customFormat="1" x14ac:dyDescent="0.3">
      <c r="A9" s="9">
        <v>1</v>
      </c>
      <c r="B9" s="10" t="s">
        <v>17</v>
      </c>
      <c r="C9" s="11"/>
      <c r="D9" s="12">
        <f>E9+F9+G9</f>
        <v>0</v>
      </c>
      <c r="E9" s="13">
        <v>0</v>
      </c>
      <c r="F9" s="14">
        <v>0</v>
      </c>
      <c r="G9" s="13">
        <v>0</v>
      </c>
    </row>
    <row r="10" spans="1:8" x14ac:dyDescent="0.3">
      <c r="A10" s="9">
        <v>2</v>
      </c>
      <c r="B10" s="10" t="s">
        <v>18</v>
      </c>
      <c r="C10" s="15"/>
      <c r="D10" s="12">
        <f>E10+F10+G10</f>
        <v>0</v>
      </c>
      <c r="E10" s="16">
        <v>0</v>
      </c>
      <c r="F10" s="12">
        <v>0</v>
      </c>
      <c r="G10" s="16">
        <v>0</v>
      </c>
    </row>
    <row r="11" spans="1:8" x14ac:dyDescent="0.3">
      <c r="A11" s="9">
        <v>3</v>
      </c>
      <c r="B11" s="10" t="s">
        <v>19</v>
      </c>
      <c r="C11" s="15"/>
      <c r="D11" s="12">
        <f t="shared" ref="D11:D19" si="0">E11+F11+G11</f>
        <v>674040</v>
      </c>
      <c r="E11" s="13">
        <v>561700</v>
      </c>
      <c r="F11" s="13">
        <v>56170</v>
      </c>
      <c r="G11" s="13">
        <v>56170</v>
      </c>
    </row>
    <row r="12" spans="1:8" x14ac:dyDescent="0.3">
      <c r="A12" s="9">
        <v>4</v>
      </c>
      <c r="B12" s="10" t="s">
        <v>10</v>
      </c>
      <c r="C12" s="15"/>
      <c r="D12" s="12">
        <f t="shared" si="0"/>
        <v>7000</v>
      </c>
      <c r="E12" s="16">
        <v>0</v>
      </c>
      <c r="F12" s="12">
        <v>0</v>
      </c>
      <c r="G12" s="16">
        <v>7000</v>
      </c>
    </row>
    <row r="13" spans="1:8" x14ac:dyDescent="0.3">
      <c r="A13" s="9">
        <v>5</v>
      </c>
      <c r="B13" s="10" t="s">
        <v>11</v>
      </c>
      <c r="C13" s="15"/>
      <c r="D13" s="12">
        <f t="shared" si="0"/>
        <v>0</v>
      </c>
      <c r="E13" s="16">
        <v>0</v>
      </c>
      <c r="F13" s="12">
        <v>0</v>
      </c>
      <c r="G13" s="13">
        <v>0</v>
      </c>
    </row>
    <row r="14" spans="1:8" x14ac:dyDescent="0.3">
      <c r="A14" s="9">
        <v>6</v>
      </c>
      <c r="B14" s="10" t="s">
        <v>12</v>
      </c>
      <c r="C14" s="15"/>
      <c r="D14" s="12">
        <f t="shared" si="0"/>
        <v>0</v>
      </c>
      <c r="E14" s="13">
        <v>0</v>
      </c>
      <c r="F14" s="12">
        <v>0</v>
      </c>
      <c r="G14" s="16">
        <v>0</v>
      </c>
    </row>
    <row r="15" spans="1:8" x14ac:dyDescent="0.3">
      <c r="A15" s="9">
        <v>7</v>
      </c>
      <c r="B15" s="10" t="s">
        <v>13</v>
      </c>
      <c r="C15" s="15"/>
      <c r="D15" s="12">
        <f t="shared" si="0"/>
        <v>0</v>
      </c>
      <c r="E15" s="13">
        <v>0</v>
      </c>
      <c r="F15" s="14">
        <v>0</v>
      </c>
      <c r="G15" s="16">
        <v>0</v>
      </c>
    </row>
    <row r="16" spans="1:8" x14ac:dyDescent="0.3">
      <c r="A16" s="9">
        <v>8</v>
      </c>
      <c r="B16" s="10" t="s">
        <v>15</v>
      </c>
      <c r="C16" s="15"/>
      <c r="D16" s="12">
        <f t="shared" si="0"/>
        <v>0</v>
      </c>
      <c r="E16" s="13">
        <v>0</v>
      </c>
      <c r="F16" s="14">
        <v>0</v>
      </c>
      <c r="G16" s="16">
        <v>0</v>
      </c>
    </row>
    <row r="17" spans="1:7" x14ac:dyDescent="0.3">
      <c r="A17" s="9">
        <v>9</v>
      </c>
      <c r="B17" s="10" t="s">
        <v>16</v>
      </c>
      <c r="C17" s="15"/>
      <c r="D17" s="12">
        <f t="shared" si="0"/>
        <v>0</v>
      </c>
      <c r="E17" s="13">
        <v>0</v>
      </c>
      <c r="F17" s="14">
        <v>0</v>
      </c>
      <c r="G17" s="13">
        <v>0</v>
      </c>
    </row>
    <row r="18" spans="1:7" x14ac:dyDescent="0.3">
      <c r="A18" s="9">
        <v>10</v>
      </c>
      <c r="B18" s="10" t="s">
        <v>14</v>
      </c>
      <c r="C18" s="15"/>
      <c r="D18" s="12">
        <f t="shared" si="0"/>
        <v>0</v>
      </c>
      <c r="E18" s="13">
        <v>0</v>
      </c>
      <c r="F18" s="14">
        <v>0</v>
      </c>
      <c r="G18" s="13">
        <v>0</v>
      </c>
    </row>
    <row r="19" spans="1:7" x14ac:dyDescent="0.3">
      <c r="A19" s="9">
        <v>11</v>
      </c>
      <c r="B19" s="10" t="s">
        <v>20</v>
      </c>
      <c r="C19" s="15"/>
      <c r="D19" s="12">
        <f t="shared" si="0"/>
        <v>0</v>
      </c>
      <c r="E19" s="13">
        <v>0</v>
      </c>
      <c r="F19" s="14">
        <v>0</v>
      </c>
      <c r="G19" s="13">
        <v>0</v>
      </c>
    </row>
    <row r="20" spans="1:7" x14ac:dyDescent="0.3">
      <c r="A20" s="9"/>
      <c r="B20" s="10"/>
      <c r="C20" s="15"/>
      <c r="D20" s="12"/>
      <c r="E20" s="13"/>
      <c r="F20" s="14"/>
      <c r="G20" s="13"/>
    </row>
    <row r="21" spans="1:7" s="4" customFormat="1" x14ac:dyDescent="0.3">
      <c r="A21" s="75" t="s">
        <v>0</v>
      </c>
      <c r="B21" s="76"/>
      <c r="C21" s="77"/>
      <c r="D21" s="17">
        <f>SUM(D9:D20)</f>
        <v>681040</v>
      </c>
      <c r="E21" s="17">
        <f>SUM(E9:E20)</f>
        <v>561700</v>
      </c>
      <c r="F21" s="18">
        <f>SUM(F9:F20)</f>
        <v>56170</v>
      </c>
      <c r="G21" s="17">
        <f>SUM(G9:G20)</f>
        <v>63170</v>
      </c>
    </row>
    <row r="23" spans="1:7" x14ac:dyDescent="0.3">
      <c r="B23" s="4" t="s">
        <v>5</v>
      </c>
      <c r="C23" s="1" t="s">
        <v>21</v>
      </c>
    </row>
    <row r="24" spans="1:7" x14ac:dyDescent="0.3">
      <c r="A24" s="1" t="s">
        <v>22</v>
      </c>
    </row>
    <row r="25" spans="1:7" x14ac:dyDescent="0.3">
      <c r="A25" s="1" t="s">
        <v>22</v>
      </c>
    </row>
    <row r="26" spans="1:7" x14ac:dyDescent="0.3">
      <c r="A26" s="1" t="s">
        <v>22</v>
      </c>
    </row>
    <row r="29" spans="1:7" s="4" customFormat="1" x14ac:dyDescent="0.3">
      <c r="A29" s="1" t="s">
        <v>6</v>
      </c>
      <c r="B29" s="1"/>
      <c r="C29" s="1" t="s">
        <v>25</v>
      </c>
      <c r="D29" s="35"/>
      <c r="E29" s="60" t="s">
        <v>6</v>
      </c>
      <c r="F29" s="62" t="s">
        <v>53</v>
      </c>
      <c r="G29" s="62"/>
    </row>
    <row r="30" spans="1:7" s="4" customFormat="1" x14ac:dyDescent="0.3">
      <c r="A30" s="6"/>
      <c r="B30" s="64" t="s">
        <v>66</v>
      </c>
      <c r="C30" s="64"/>
      <c r="D30" s="64"/>
      <c r="E30" s="64" t="s">
        <v>70</v>
      </c>
      <c r="F30" s="64"/>
      <c r="G30" s="64"/>
    </row>
    <row r="31" spans="1:7" s="4" customFormat="1" x14ac:dyDescent="0.3">
      <c r="A31" s="33" t="s">
        <v>59</v>
      </c>
      <c r="B31" s="33"/>
      <c r="C31" s="33"/>
      <c r="D31" s="34"/>
      <c r="E31" s="65" t="s">
        <v>71</v>
      </c>
      <c r="F31" s="65"/>
      <c r="G31" s="65"/>
    </row>
    <row r="32" spans="1:7" s="4" customFormat="1" x14ac:dyDescent="0.3">
      <c r="A32" s="1"/>
      <c r="D32" s="36"/>
      <c r="E32" s="1" t="s">
        <v>72</v>
      </c>
      <c r="F32" s="1"/>
      <c r="G32" s="1"/>
    </row>
  </sheetData>
  <mergeCells count="13">
    <mergeCell ref="B30:D30"/>
    <mergeCell ref="E30:G30"/>
    <mergeCell ref="E31:G31"/>
    <mergeCell ref="A7:A8"/>
    <mergeCell ref="B7:C8"/>
    <mergeCell ref="D7:G7"/>
    <mergeCell ref="A21:C21"/>
    <mergeCell ref="F29:G29"/>
    <mergeCell ref="A6:G6"/>
    <mergeCell ref="A1:H1"/>
    <mergeCell ref="A2:H2"/>
    <mergeCell ref="A3:H3"/>
    <mergeCell ref="A4:H4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2"/>
  <sheetViews>
    <sheetView workbookViewId="0">
      <selection activeCell="K11" sqref="K11"/>
    </sheetView>
  </sheetViews>
  <sheetFormatPr defaultRowHeight="20.25" x14ac:dyDescent="0.3"/>
  <cols>
    <col min="1" max="1" width="7.42578125" style="1" customWidth="1"/>
    <col min="2" max="2" width="10.140625" style="1" customWidth="1"/>
    <col min="3" max="3" width="17.140625" style="1" customWidth="1"/>
    <col min="4" max="4" width="14.85546875" style="1" customWidth="1"/>
    <col min="5" max="5" width="14.42578125" style="1" customWidth="1"/>
    <col min="6" max="6" width="15.7109375" style="1" customWidth="1"/>
    <col min="7" max="7" width="15" style="1" customWidth="1"/>
    <col min="8" max="8" width="7.5703125" style="1" hidden="1" customWidth="1"/>
    <col min="9" max="16384" width="9.140625" style="1"/>
  </cols>
  <sheetData>
    <row r="1" spans="1:8" x14ac:dyDescent="0.3">
      <c r="A1" s="62" t="s">
        <v>29</v>
      </c>
      <c r="B1" s="62"/>
      <c r="C1" s="62"/>
      <c r="D1" s="62"/>
      <c r="E1" s="62"/>
      <c r="F1" s="62"/>
      <c r="G1" s="62"/>
      <c r="H1" s="62"/>
    </row>
    <row r="2" spans="1:8" x14ac:dyDescent="0.3">
      <c r="A2" s="62" t="s">
        <v>60</v>
      </c>
      <c r="B2" s="62"/>
      <c r="C2" s="62"/>
      <c r="D2" s="62"/>
      <c r="E2" s="62"/>
      <c r="F2" s="62"/>
      <c r="G2" s="62"/>
      <c r="H2" s="62"/>
    </row>
    <row r="3" spans="1:8" x14ac:dyDescent="0.3">
      <c r="A3" s="62" t="s">
        <v>81</v>
      </c>
      <c r="B3" s="62"/>
      <c r="C3" s="62"/>
      <c r="D3" s="62"/>
      <c r="E3" s="62"/>
      <c r="F3" s="62"/>
      <c r="G3" s="62"/>
      <c r="H3" s="62"/>
    </row>
    <row r="4" spans="1:8" x14ac:dyDescent="0.3">
      <c r="A4" s="62" t="s">
        <v>80</v>
      </c>
      <c r="B4" s="62"/>
      <c r="C4" s="62"/>
      <c r="D4" s="62"/>
      <c r="E4" s="62"/>
      <c r="F4" s="62"/>
      <c r="G4" s="62"/>
      <c r="H4" s="62"/>
    </row>
    <row r="5" spans="1:8" x14ac:dyDescent="0.3">
      <c r="B5" s="43"/>
      <c r="C5" s="43" t="s">
        <v>8</v>
      </c>
      <c r="D5" s="44" t="s">
        <v>62</v>
      </c>
      <c r="E5" s="43" t="s">
        <v>1</v>
      </c>
      <c r="F5" s="44" t="s">
        <v>61</v>
      </c>
      <c r="G5" s="43"/>
      <c r="H5" s="43"/>
    </row>
    <row r="6" spans="1:8" x14ac:dyDescent="0.3">
      <c r="A6" s="63" t="s">
        <v>39</v>
      </c>
      <c r="B6" s="63"/>
      <c r="C6" s="63"/>
      <c r="D6" s="63"/>
      <c r="E6" s="63"/>
      <c r="F6" s="63"/>
      <c r="G6" s="63"/>
      <c r="H6" s="43"/>
    </row>
    <row r="7" spans="1:8" x14ac:dyDescent="0.3">
      <c r="A7" s="66" t="s">
        <v>2</v>
      </c>
      <c r="B7" s="68" t="s">
        <v>3</v>
      </c>
      <c r="C7" s="69"/>
      <c r="D7" s="72" t="s">
        <v>4</v>
      </c>
      <c r="E7" s="73"/>
      <c r="F7" s="73"/>
      <c r="G7" s="74"/>
      <c r="H7" s="31"/>
    </row>
    <row r="8" spans="1:8" x14ac:dyDescent="0.3">
      <c r="A8" s="67"/>
      <c r="B8" s="70"/>
      <c r="C8" s="71"/>
      <c r="D8" s="32" t="s">
        <v>0</v>
      </c>
      <c r="E8" s="7" t="s">
        <v>26</v>
      </c>
      <c r="F8" s="32" t="s">
        <v>27</v>
      </c>
      <c r="G8" s="8" t="s">
        <v>28</v>
      </c>
    </row>
    <row r="9" spans="1:8" s="4" customFormat="1" x14ac:dyDescent="0.3">
      <c r="A9" s="9">
        <v>1</v>
      </c>
      <c r="B9" s="10" t="s">
        <v>17</v>
      </c>
      <c r="C9" s="11"/>
      <c r="D9" s="12">
        <f>E9+F9+G9</f>
        <v>0</v>
      </c>
      <c r="E9" s="13">
        <v>0</v>
      </c>
      <c r="F9" s="14">
        <v>0</v>
      </c>
      <c r="G9" s="13">
        <v>0</v>
      </c>
    </row>
    <row r="10" spans="1:8" x14ac:dyDescent="0.3">
      <c r="A10" s="9">
        <v>2</v>
      </c>
      <c r="B10" s="10" t="s">
        <v>18</v>
      </c>
      <c r="C10" s="15"/>
      <c r="D10" s="12">
        <f>E10+F10+G10</f>
        <v>0</v>
      </c>
      <c r="E10" s="16">
        <v>0</v>
      </c>
      <c r="F10" s="12">
        <v>0</v>
      </c>
      <c r="G10" s="16">
        <v>0</v>
      </c>
    </row>
    <row r="11" spans="1:8" x14ac:dyDescent="0.3">
      <c r="A11" s="9">
        <v>3</v>
      </c>
      <c r="B11" s="10" t="s">
        <v>19</v>
      </c>
      <c r="C11" s="15"/>
      <c r="D11" s="12">
        <f t="shared" ref="D11:D19" si="0">E11+F11+G11</f>
        <v>166606.79999999999</v>
      </c>
      <c r="E11" s="13">
        <f>37610+17925.6</f>
        <v>55535.6</v>
      </c>
      <c r="F11" s="13">
        <f>37610+17925.6</f>
        <v>55535.6</v>
      </c>
      <c r="G11" s="13">
        <f>37610+17925.6</f>
        <v>55535.6</v>
      </c>
    </row>
    <row r="12" spans="1:8" x14ac:dyDescent="0.3">
      <c r="A12" s="9">
        <v>4</v>
      </c>
      <c r="B12" s="10" t="s">
        <v>10</v>
      </c>
      <c r="C12" s="15"/>
      <c r="D12" s="12">
        <f t="shared" si="0"/>
        <v>10100</v>
      </c>
      <c r="E12" s="16">
        <v>3000</v>
      </c>
      <c r="F12" s="12">
        <v>4100</v>
      </c>
      <c r="G12" s="16">
        <v>3000</v>
      </c>
    </row>
    <row r="13" spans="1:8" x14ac:dyDescent="0.3">
      <c r="A13" s="9">
        <v>5</v>
      </c>
      <c r="B13" s="10" t="s">
        <v>11</v>
      </c>
      <c r="C13" s="15"/>
      <c r="D13" s="12">
        <f t="shared" si="0"/>
        <v>52500</v>
      </c>
      <c r="E13" s="16"/>
      <c r="F13" s="12">
        <v>0</v>
      </c>
      <c r="G13" s="13">
        <v>52500</v>
      </c>
    </row>
    <row r="14" spans="1:8" x14ac:dyDescent="0.3">
      <c r="A14" s="9">
        <v>6</v>
      </c>
      <c r="B14" s="10" t="s">
        <v>12</v>
      </c>
      <c r="C14" s="15"/>
      <c r="D14" s="12">
        <f t="shared" si="0"/>
        <v>0</v>
      </c>
      <c r="E14" s="13">
        <v>0</v>
      </c>
      <c r="F14" s="12">
        <v>0</v>
      </c>
      <c r="G14" s="16">
        <v>0</v>
      </c>
    </row>
    <row r="15" spans="1:8" x14ac:dyDescent="0.3">
      <c r="A15" s="9">
        <v>7</v>
      </c>
      <c r="B15" s="10" t="s">
        <v>13</v>
      </c>
      <c r="C15" s="15"/>
      <c r="D15" s="12">
        <f t="shared" si="0"/>
        <v>0</v>
      </c>
      <c r="E15" s="13">
        <v>0</v>
      </c>
      <c r="F15" s="14">
        <v>0</v>
      </c>
      <c r="G15" s="16">
        <v>0</v>
      </c>
    </row>
    <row r="16" spans="1:8" x14ac:dyDescent="0.3">
      <c r="A16" s="9">
        <v>8</v>
      </c>
      <c r="B16" s="10" t="s">
        <v>15</v>
      </c>
      <c r="C16" s="15"/>
      <c r="D16" s="12">
        <f t="shared" si="0"/>
        <v>0</v>
      </c>
      <c r="E16" s="13">
        <v>0</v>
      </c>
      <c r="F16" s="14">
        <v>0</v>
      </c>
      <c r="G16" s="16">
        <v>0</v>
      </c>
    </row>
    <row r="17" spans="1:7" x14ac:dyDescent="0.3">
      <c r="A17" s="9">
        <v>9</v>
      </c>
      <c r="B17" s="10" t="s">
        <v>16</v>
      </c>
      <c r="C17" s="15"/>
      <c r="D17" s="12">
        <f t="shared" si="0"/>
        <v>0</v>
      </c>
      <c r="E17" s="13">
        <v>0</v>
      </c>
      <c r="F17" s="14">
        <v>0</v>
      </c>
      <c r="G17" s="13">
        <v>0</v>
      </c>
    </row>
    <row r="18" spans="1:7" x14ac:dyDescent="0.3">
      <c r="A18" s="9">
        <v>10</v>
      </c>
      <c r="B18" s="10" t="s">
        <v>14</v>
      </c>
      <c r="C18" s="15"/>
      <c r="D18" s="12">
        <f t="shared" si="0"/>
        <v>0</v>
      </c>
      <c r="E18" s="13">
        <v>0</v>
      </c>
      <c r="F18" s="14">
        <v>0</v>
      </c>
      <c r="G18" s="13">
        <v>0</v>
      </c>
    </row>
    <row r="19" spans="1:7" x14ac:dyDescent="0.3">
      <c r="A19" s="9">
        <v>11</v>
      </c>
      <c r="B19" s="10" t="s">
        <v>20</v>
      </c>
      <c r="C19" s="15"/>
      <c r="D19" s="12">
        <f t="shared" si="0"/>
        <v>0</v>
      </c>
      <c r="E19" s="13">
        <v>0</v>
      </c>
      <c r="F19" s="14">
        <v>0</v>
      </c>
      <c r="G19" s="13">
        <v>0</v>
      </c>
    </row>
    <row r="20" spans="1:7" x14ac:dyDescent="0.3">
      <c r="A20" s="9"/>
      <c r="B20" s="10"/>
      <c r="C20" s="15"/>
      <c r="D20" s="12"/>
      <c r="E20" s="13"/>
      <c r="F20" s="14"/>
      <c r="G20" s="13"/>
    </row>
    <row r="21" spans="1:7" s="4" customFormat="1" x14ac:dyDescent="0.3">
      <c r="A21" s="75" t="s">
        <v>0</v>
      </c>
      <c r="B21" s="76"/>
      <c r="C21" s="77"/>
      <c r="D21" s="17">
        <f>SUM(D9:D20)</f>
        <v>229206.8</v>
      </c>
      <c r="E21" s="17">
        <f>SUM(E9:E20)</f>
        <v>58535.6</v>
      </c>
      <c r="F21" s="18">
        <f>SUM(F9:F20)</f>
        <v>59635.6</v>
      </c>
      <c r="G21" s="17">
        <f>SUM(G9:G20)</f>
        <v>111035.6</v>
      </c>
    </row>
    <row r="23" spans="1:7" x14ac:dyDescent="0.3">
      <c r="B23" s="4" t="s">
        <v>5</v>
      </c>
      <c r="C23" s="1" t="s">
        <v>21</v>
      </c>
    </row>
    <row r="24" spans="1:7" x14ac:dyDescent="0.3">
      <c r="A24" s="1" t="s">
        <v>22</v>
      </c>
    </row>
    <row r="25" spans="1:7" x14ac:dyDescent="0.3">
      <c r="A25" s="1" t="s">
        <v>22</v>
      </c>
    </row>
    <row r="26" spans="1:7" x14ac:dyDescent="0.3">
      <c r="A26" s="1" t="s">
        <v>22</v>
      </c>
    </row>
    <row r="29" spans="1:7" s="4" customFormat="1" x14ac:dyDescent="0.3">
      <c r="A29" s="1" t="s">
        <v>6</v>
      </c>
      <c r="B29" s="1"/>
      <c r="C29" s="1" t="s">
        <v>25</v>
      </c>
      <c r="D29" s="35"/>
      <c r="E29" s="60" t="s">
        <v>6</v>
      </c>
      <c r="F29" s="62" t="s">
        <v>53</v>
      </c>
      <c r="G29" s="62"/>
    </row>
    <row r="30" spans="1:7" s="4" customFormat="1" x14ac:dyDescent="0.3">
      <c r="A30" s="6"/>
      <c r="B30" s="64" t="s">
        <v>63</v>
      </c>
      <c r="C30" s="64"/>
      <c r="D30" s="64"/>
      <c r="E30" s="64" t="s">
        <v>70</v>
      </c>
      <c r="F30" s="64"/>
      <c r="G30" s="64"/>
    </row>
    <row r="31" spans="1:7" s="4" customFormat="1" x14ac:dyDescent="0.3">
      <c r="A31" s="55" t="s">
        <v>64</v>
      </c>
      <c r="B31" s="55"/>
      <c r="C31" s="55"/>
      <c r="D31" s="57"/>
      <c r="E31" s="65" t="s">
        <v>71</v>
      </c>
      <c r="F31" s="65"/>
      <c r="G31" s="65"/>
    </row>
    <row r="32" spans="1:7" x14ac:dyDescent="0.3">
      <c r="E32" s="1" t="s">
        <v>72</v>
      </c>
    </row>
  </sheetData>
  <mergeCells count="13">
    <mergeCell ref="B30:D30"/>
    <mergeCell ref="E30:G30"/>
    <mergeCell ref="E31:G31"/>
    <mergeCell ref="A6:G6"/>
    <mergeCell ref="A1:H1"/>
    <mergeCell ref="A2:H2"/>
    <mergeCell ref="A3:H3"/>
    <mergeCell ref="A4:H4"/>
    <mergeCell ref="A7:A8"/>
    <mergeCell ref="B7:C8"/>
    <mergeCell ref="D7:G7"/>
    <mergeCell ref="A21:C21"/>
    <mergeCell ref="F29:G29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2"/>
  <sheetViews>
    <sheetView topLeftCell="A7" workbookViewId="0">
      <selection activeCell="A3" sqref="A3:H4"/>
    </sheetView>
  </sheetViews>
  <sheetFormatPr defaultRowHeight="23.25" x14ac:dyDescent="0.5"/>
  <cols>
    <col min="1" max="1" width="7.42578125" style="1" customWidth="1"/>
    <col min="2" max="2" width="10.140625" style="1" customWidth="1"/>
    <col min="3" max="3" width="17.5703125" style="1" customWidth="1"/>
    <col min="4" max="4" width="15.140625" style="1" customWidth="1"/>
    <col min="5" max="5" width="15.28515625" style="1" customWidth="1"/>
    <col min="6" max="6" width="15" style="1" customWidth="1"/>
    <col min="7" max="7" width="14.42578125" style="1" customWidth="1"/>
  </cols>
  <sheetData>
    <row r="1" spans="1:8" x14ac:dyDescent="0.5">
      <c r="A1" s="62" t="s">
        <v>29</v>
      </c>
      <c r="B1" s="62"/>
      <c r="C1" s="62"/>
      <c r="D1" s="62"/>
      <c r="E1" s="62"/>
      <c r="F1" s="62"/>
      <c r="G1" s="62"/>
      <c r="H1" s="42"/>
    </row>
    <row r="2" spans="1:8" x14ac:dyDescent="0.5">
      <c r="A2" s="62" t="s">
        <v>40</v>
      </c>
      <c r="B2" s="62"/>
      <c r="C2" s="62"/>
      <c r="D2" s="62"/>
      <c r="E2" s="62"/>
      <c r="F2" s="62"/>
      <c r="G2" s="62"/>
      <c r="H2" s="42"/>
    </row>
    <row r="3" spans="1:8" x14ac:dyDescent="0.5">
      <c r="A3" s="62" t="s">
        <v>81</v>
      </c>
      <c r="B3" s="62"/>
      <c r="C3" s="62"/>
      <c r="D3" s="62"/>
      <c r="E3" s="62"/>
      <c r="F3" s="62"/>
      <c r="G3" s="62"/>
      <c r="H3" s="62"/>
    </row>
    <row r="4" spans="1:8" x14ac:dyDescent="0.5">
      <c r="A4" s="62" t="s">
        <v>80</v>
      </c>
      <c r="B4" s="62"/>
      <c r="C4" s="62"/>
      <c r="D4" s="62"/>
      <c r="E4" s="62"/>
      <c r="F4" s="62"/>
      <c r="G4" s="62"/>
      <c r="H4" s="62"/>
    </row>
    <row r="5" spans="1:8" s="1" customFormat="1" ht="20.25" x14ac:dyDescent="0.3">
      <c r="B5" s="43"/>
      <c r="C5" s="43" t="s">
        <v>8</v>
      </c>
      <c r="D5" s="44" t="s">
        <v>41</v>
      </c>
      <c r="E5" s="43" t="s">
        <v>1</v>
      </c>
      <c r="F5" s="44" t="s">
        <v>42</v>
      </c>
      <c r="G5" s="43"/>
      <c r="H5" s="43"/>
    </row>
    <row r="6" spans="1:8" s="1" customFormat="1" ht="20.25" x14ac:dyDescent="0.3">
      <c r="A6" s="63" t="s">
        <v>76</v>
      </c>
      <c r="B6" s="63"/>
      <c r="C6" s="63"/>
      <c r="D6" s="63"/>
      <c r="E6" s="63"/>
      <c r="F6" s="63"/>
      <c r="G6" s="63"/>
      <c r="H6" s="43"/>
    </row>
    <row r="7" spans="1:8" x14ac:dyDescent="0.5">
      <c r="A7" s="66" t="s">
        <v>2</v>
      </c>
      <c r="B7" s="68" t="s">
        <v>3</v>
      </c>
      <c r="C7" s="69"/>
      <c r="D7" s="72" t="s">
        <v>4</v>
      </c>
      <c r="E7" s="73"/>
      <c r="F7" s="73"/>
      <c r="G7" s="74"/>
    </row>
    <row r="8" spans="1:8" x14ac:dyDescent="0.5">
      <c r="A8" s="67"/>
      <c r="B8" s="70"/>
      <c r="C8" s="71"/>
      <c r="D8" s="41" t="s">
        <v>0</v>
      </c>
      <c r="E8" s="7" t="s">
        <v>26</v>
      </c>
      <c r="F8" s="41" t="s">
        <v>27</v>
      </c>
      <c r="G8" s="8" t="s">
        <v>28</v>
      </c>
    </row>
    <row r="9" spans="1:8" x14ac:dyDescent="0.5">
      <c r="A9" s="9">
        <v>1</v>
      </c>
      <c r="B9" s="10" t="s">
        <v>17</v>
      </c>
      <c r="C9" s="11"/>
      <c r="D9" s="12">
        <f>E9+F9+G9</f>
        <v>0</v>
      </c>
      <c r="E9" s="13">
        <v>0</v>
      </c>
      <c r="F9" s="14">
        <v>0</v>
      </c>
      <c r="G9" s="13">
        <v>0</v>
      </c>
    </row>
    <row r="10" spans="1:8" x14ac:dyDescent="0.5">
      <c r="A10" s="9">
        <v>2</v>
      </c>
      <c r="B10" s="10" t="s">
        <v>18</v>
      </c>
      <c r="C10" s="15"/>
      <c r="D10" s="12">
        <f t="shared" ref="D10:D13" si="0">E10+F10+G10</f>
        <v>0</v>
      </c>
      <c r="E10" s="16">
        <v>0</v>
      </c>
      <c r="F10" s="12">
        <v>0</v>
      </c>
      <c r="G10" s="16">
        <v>0</v>
      </c>
    </row>
    <row r="11" spans="1:8" x14ac:dyDescent="0.5">
      <c r="A11" s="9">
        <v>3</v>
      </c>
      <c r="B11" s="10" t="s">
        <v>19</v>
      </c>
      <c r="C11" s="15"/>
      <c r="D11" s="12">
        <f t="shared" si="0"/>
        <v>0</v>
      </c>
      <c r="E11" s="13"/>
      <c r="F11" s="13"/>
      <c r="G11" s="13"/>
    </row>
    <row r="12" spans="1:8" x14ac:dyDescent="0.5">
      <c r="A12" s="9">
        <v>4</v>
      </c>
      <c r="B12" s="10" t="s">
        <v>10</v>
      </c>
      <c r="C12" s="15"/>
      <c r="D12" s="12">
        <f t="shared" si="0"/>
        <v>0</v>
      </c>
      <c r="E12" s="16"/>
      <c r="F12" s="12"/>
      <c r="G12" s="16"/>
    </row>
    <row r="13" spans="1:8" x14ac:dyDescent="0.5">
      <c r="A13" s="9">
        <v>5</v>
      </c>
      <c r="B13" s="10" t="s">
        <v>11</v>
      </c>
      <c r="C13" s="15"/>
      <c r="D13" s="12">
        <f t="shared" si="0"/>
        <v>200000</v>
      </c>
      <c r="E13" s="16"/>
      <c r="F13" s="12"/>
      <c r="G13" s="13">
        <v>200000</v>
      </c>
    </row>
    <row r="14" spans="1:8" x14ac:dyDescent="0.5">
      <c r="A14" s="9">
        <v>6</v>
      </c>
      <c r="B14" s="10" t="s">
        <v>12</v>
      </c>
      <c r="C14" s="15"/>
      <c r="D14" s="12">
        <f t="shared" ref="D14:D19" si="1">E14+F14+G14</f>
        <v>85020</v>
      </c>
      <c r="E14" s="13">
        <v>0</v>
      </c>
      <c r="F14" s="12">
        <v>0</v>
      </c>
      <c r="G14" s="16">
        <v>85020</v>
      </c>
    </row>
    <row r="15" spans="1:8" x14ac:dyDescent="0.5">
      <c r="A15" s="9">
        <v>7</v>
      </c>
      <c r="B15" s="10" t="s">
        <v>13</v>
      </c>
      <c r="C15" s="15"/>
      <c r="D15" s="12">
        <f t="shared" si="1"/>
        <v>0</v>
      </c>
      <c r="E15" s="13">
        <v>0</v>
      </c>
      <c r="F15" s="14">
        <v>0</v>
      </c>
      <c r="G15" s="16">
        <v>0</v>
      </c>
    </row>
    <row r="16" spans="1:8" x14ac:dyDescent="0.5">
      <c r="A16" s="9">
        <v>8</v>
      </c>
      <c r="B16" s="10" t="s">
        <v>15</v>
      </c>
      <c r="C16" s="15"/>
      <c r="D16" s="12">
        <f t="shared" si="1"/>
        <v>0</v>
      </c>
      <c r="E16" s="13">
        <v>0</v>
      </c>
      <c r="F16" s="14">
        <v>0</v>
      </c>
      <c r="G16" s="16">
        <v>0</v>
      </c>
    </row>
    <row r="17" spans="1:7" x14ac:dyDescent="0.5">
      <c r="A17" s="9">
        <v>9</v>
      </c>
      <c r="B17" s="10" t="s">
        <v>16</v>
      </c>
      <c r="C17" s="15"/>
      <c r="D17" s="12">
        <f t="shared" si="1"/>
        <v>0</v>
      </c>
      <c r="E17" s="13">
        <v>0</v>
      </c>
      <c r="F17" s="14">
        <v>0</v>
      </c>
      <c r="G17" s="13">
        <v>0</v>
      </c>
    </row>
    <row r="18" spans="1:7" x14ac:dyDescent="0.5">
      <c r="A18" s="9">
        <v>10</v>
      </c>
      <c r="B18" s="10" t="s">
        <v>14</v>
      </c>
      <c r="C18" s="15"/>
      <c r="D18" s="12">
        <v>0</v>
      </c>
      <c r="E18" s="13">
        <v>0</v>
      </c>
      <c r="F18" s="14">
        <v>0</v>
      </c>
      <c r="G18" s="13">
        <v>0</v>
      </c>
    </row>
    <row r="19" spans="1:7" x14ac:dyDescent="0.5">
      <c r="A19" s="9">
        <v>11</v>
      </c>
      <c r="B19" s="10" t="s">
        <v>20</v>
      </c>
      <c r="C19" s="15"/>
      <c r="D19" s="12">
        <f t="shared" si="1"/>
        <v>0</v>
      </c>
      <c r="E19" s="13">
        <v>0</v>
      </c>
      <c r="F19" s="14">
        <v>0</v>
      </c>
      <c r="G19" s="13">
        <v>0</v>
      </c>
    </row>
    <row r="20" spans="1:7" x14ac:dyDescent="0.5">
      <c r="A20" s="9"/>
      <c r="B20" s="10"/>
      <c r="C20" s="15"/>
      <c r="D20" s="12"/>
      <c r="E20" s="13"/>
      <c r="F20" s="14"/>
      <c r="G20" s="13"/>
    </row>
    <row r="21" spans="1:7" x14ac:dyDescent="0.5">
      <c r="A21" s="75" t="s">
        <v>0</v>
      </c>
      <c r="B21" s="76"/>
      <c r="C21" s="77"/>
      <c r="D21" s="17">
        <f>SUM(D9:D20)</f>
        <v>285020</v>
      </c>
      <c r="E21" s="17">
        <f>SUM(E9:E20)</f>
        <v>0</v>
      </c>
      <c r="F21" s="18">
        <f>SUM(F9:F20)</f>
        <v>0</v>
      </c>
      <c r="G21" s="17">
        <f>SUM(G9:G20)</f>
        <v>285020</v>
      </c>
    </row>
    <row r="23" spans="1:7" x14ac:dyDescent="0.5">
      <c r="B23" s="4" t="s">
        <v>5</v>
      </c>
      <c r="C23" s="1" t="s">
        <v>21</v>
      </c>
    </row>
    <row r="24" spans="1:7" x14ac:dyDescent="0.5">
      <c r="A24" s="1" t="s">
        <v>22</v>
      </c>
    </row>
    <row r="25" spans="1:7" x14ac:dyDescent="0.5">
      <c r="A25" s="1" t="s">
        <v>22</v>
      </c>
    </row>
    <row r="26" spans="1:7" x14ac:dyDescent="0.5">
      <c r="A26" s="1" t="s">
        <v>22</v>
      </c>
    </row>
    <row r="29" spans="1:7" s="4" customFormat="1" ht="20.25" x14ac:dyDescent="0.3">
      <c r="A29" s="1" t="s">
        <v>6</v>
      </c>
      <c r="B29" s="1"/>
      <c r="C29" s="1" t="s">
        <v>25</v>
      </c>
      <c r="D29" s="35"/>
      <c r="E29" s="60" t="s">
        <v>6</v>
      </c>
      <c r="F29" s="62" t="s">
        <v>53</v>
      </c>
      <c r="G29" s="62"/>
    </row>
    <row r="30" spans="1:7" s="4" customFormat="1" ht="23.25" customHeight="1" x14ac:dyDescent="0.3">
      <c r="A30" s="64" t="s">
        <v>56</v>
      </c>
      <c r="B30" s="64"/>
      <c r="C30" s="64"/>
      <c r="D30" s="64"/>
      <c r="E30" s="64" t="s">
        <v>70</v>
      </c>
      <c r="F30" s="64"/>
      <c r="G30" s="64"/>
    </row>
    <row r="31" spans="1:7" s="4" customFormat="1" ht="20.25" x14ac:dyDescent="0.3">
      <c r="A31" s="64" t="s">
        <v>57</v>
      </c>
      <c r="B31" s="64"/>
      <c r="C31" s="64"/>
      <c r="D31" s="64"/>
      <c r="E31" s="65" t="s">
        <v>71</v>
      </c>
      <c r="F31" s="65"/>
      <c r="G31" s="65"/>
    </row>
    <row r="32" spans="1:7" x14ac:dyDescent="0.5">
      <c r="E32" s="1" t="s">
        <v>72</v>
      </c>
    </row>
  </sheetData>
  <mergeCells count="14">
    <mergeCell ref="F29:G29"/>
    <mergeCell ref="A30:D30"/>
    <mergeCell ref="A31:D31"/>
    <mergeCell ref="E31:G31"/>
    <mergeCell ref="A1:G1"/>
    <mergeCell ref="A2:G2"/>
    <mergeCell ref="E30:G30"/>
    <mergeCell ref="A6:G6"/>
    <mergeCell ref="A7:A8"/>
    <mergeCell ref="B7:C8"/>
    <mergeCell ref="D7:G7"/>
    <mergeCell ref="A21:C21"/>
    <mergeCell ref="A3:H3"/>
    <mergeCell ref="A4:H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สำนักปลัด</vt:lpstr>
      <vt:lpstr>สถิติ</vt:lpstr>
      <vt:lpstr>แผนคลัง</vt:lpstr>
      <vt:lpstr>การรักษาความสงบ</vt:lpstr>
      <vt:lpstr>การศึกษา</vt:lpstr>
      <vt:lpstr>สาธารณสุข</vt:lpstr>
      <vt:lpstr>สังคมสงเคราะห์</vt:lpstr>
      <vt:lpstr>เคหะชุมชน</vt:lpstr>
      <vt:lpstr>การศาสนาวัฒนธรรมและนันทนาการ</vt:lpstr>
      <vt:lpstr>การเกษตร</vt:lpstr>
      <vt:lpstr>พาณิชย์</vt:lpstr>
      <vt:lpstr>งบกลาง</vt:lpstr>
      <vt:lpstr>แผนเงินรวม</vt:lpstr>
    </vt:vector>
  </TitlesOfParts>
  <Company>Perfect Computer Co.,Ltd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xxxxxxxxx</dc:creator>
  <cp:lastModifiedBy>patai</cp:lastModifiedBy>
  <cp:lastPrinted>2019-07-06T04:09:44Z</cp:lastPrinted>
  <dcterms:created xsi:type="dcterms:W3CDTF">2005-05-09T14:29:27Z</dcterms:created>
  <dcterms:modified xsi:type="dcterms:W3CDTF">2021-06-11T08:18:34Z</dcterms:modified>
</cp:coreProperties>
</file>